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0" windowWidth="18960" windowHeight="12810" activeTab="0"/>
  </bookViews>
  <sheets>
    <sheet name="BMeiA" sheetId="1" r:id="rId1"/>
  </sheets>
  <definedNames/>
  <calcPr fullCalcOnLoad="1"/>
</workbook>
</file>

<file path=xl/sharedStrings.xml><?xml version="1.0" encoding="utf-8"?>
<sst xmlns="http://schemas.openxmlformats.org/spreadsheetml/2006/main" count="1526" uniqueCount="456">
  <si>
    <t>EU Common Military List category</t>
  </si>
  <si>
    <t>ML 1</t>
  </si>
  <si>
    <t xml:space="preserve">ML 2 </t>
  </si>
  <si>
    <t>ML 3</t>
  </si>
  <si>
    <t>ML 4</t>
  </si>
  <si>
    <t xml:space="preserve">ML 5 </t>
  </si>
  <si>
    <t>ML 6</t>
  </si>
  <si>
    <t>ML 7</t>
  </si>
  <si>
    <t>ML 8</t>
  </si>
  <si>
    <t>ML 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</si>
  <si>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</si>
  <si>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</si>
  <si>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</si>
  <si>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</si>
  <si>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</si>
  <si>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</si>
  <si>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</si>
  <si>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</si>
  <si>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</si>
  <si>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</si>
  <si>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</si>
  <si>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</si>
  <si>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</si>
  <si>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 xml:space="preserve">TOTAL per destination </t>
  </si>
  <si>
    <t>North Africa</t>
  </si>
  <si>
    <t>a</t>
  </si>
  <si>
    <t>b</t>
  </si>
  <si>
    <t>c</t>
  </si>
  <si>
    <t>Algeria</t>
  </si>
  <si>
    <t>Libya</t>
  </si>
  <si>
    <t>Morocco</t>
  </si>
  <si>
    <t>Tunisia</t>
  </si>
  <si>
    <t>Sub-Saharan Africa</t>
  </si>
  <si>
    <t>Angola</t>
  </si>
  <si>
    <t>Benin</t>
  </si>
  <si>
    <t>Botswana</t>
  </si>
  <si>
    <t>Burkina Faso</t>
  </si>
  <si>
    <t>Burundi</t>
  </si>
  <si>
    <t>Cameroon</t>
  </si>
  <si>
    <t>Cape Verde</t>
  </si>
  <si>
    <t xml:space="preserve">Central African Republic </t>
  </si>
  <si>
    <t>Chad</t>
  </si>
  <si>
    <t>Comoros</t>
  </si>
  <si>
    <t>Congo (Republic of)</t>
  </si>
  <si>
    <t>Congo (Democratic Republic of)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</si>
  <si>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</si>
  <si>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</si>
  <si>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</si>
  <si>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</si>
  <si>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</si>
  <si>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</si>
  <si>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</si>
  <si>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</si>
  <si>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</si>
  <si>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</si>
  <si>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</si>
  <si>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</si>
  <si>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</si>
  <si>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</si>
  <si>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</si>
  <si>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</si>
  <si>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</si>
  <si>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</si>
  <si>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</si>
  <si>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</si>
  <si>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</si>
  <si>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</si>
  <si>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</si>
  <si>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</si>
  <si>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</si>
  <si>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</si>
  <si>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</si>
  <si>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</si>
  <si>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</si>
  <si>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</si>
  <si>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</si>
  <si>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</si>
  <si>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</si>
  <si>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</si>
  <si>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</si>
  <si>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</si>
  <si>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North America</t>
  </si>
  <si>
    <t>Canada</t>
  </si>
  <si>
    <t>United States</t>
  </si>
  <si>
    <t>Central America and the Caribbean</t>
  </si>
  <si>
    <t>Antigua and Barbuda</t>
  </si>
  <si>
    <t>Bahamas</t>
  </si>
  <si>
    <t>Barbados</t>
  </si>
  <si>
    <t>Belize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</si>
  <si>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</si>
  <si>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</si>
  <si>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</si>
  <si>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</si>
  <si>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</si>
  <si>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</si>
  <si>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</si>
  <si>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</si>
  <si>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</si>
  <si>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</si>
  <si>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</si>
  <si>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</si>
  <si>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</si>
  <si>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</si>
  <si>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</si>
  <si>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Grenadines</t>
  </si>
  <si>
    <t>Trinidad and Tobago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</si>
  <si>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</si>
  <si>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</si>
  <si>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</si>
  <si>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</si>
  <si>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</si>
  <si>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</si>
  <si>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</si>
  <si>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</si>
  <si>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</si>
  <si>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</si>
  <si>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</si>
  <si>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</si>
  <si>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</si>
  <si>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Asia</t>
  </si>
  <si>
    <t>Kazakhstan</t>
  </si>
  <si>
    <t>Kyrgyzstan</t>
  </si>
  <si>
    <t>Tajikistan</t>
  </si>
  <si>
    <t>Turkmenistan</t>
  </si>
  <si>
    <t>Uzbekistan</t>
  </si>
  <si>
    <t xml:space="preserve">North East Asia </t>
  </si>
  <si>
    <t>China (Mainland)</t>
  </si>
  <si>
    <t>China (Hong Kong)</t>
  </si>
  <si>
    <t>China (Macao)</t>
  </si>
  <si>
    <t>Korea (Democratic People's Rep. of)</t>
  </si>
  <si>
    <t>Korea (Republic of)</t>
  </si>
  <si>
    <t>Japan</t>
  </si>
  <si>
    <t>Mongolia</t>
  </si>
  <si>
    <t>Taiwan</t>
  </si>
  <si>
    <t>South East Asia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</si>
  <si>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</si>
  <si>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</si>
  <si>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</si>
  <si>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</si>
  <si>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</si>
  <si>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</si>
  <si>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</si>
  <si>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</si>
  <si>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</si>
  <si>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Timor Leste</t>
  </si>
  <si>
    <t>Vietnam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</si>
  <si>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</si>
  <si>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</si>
  <si>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</si>
  <si>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</si>
  <si>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</si>
  <si>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</si>
  <si>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</si>
  <si>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</si>
  <si>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</si>
  <si>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Europe Union</t>
  </si>
  <si>
    <t>Austria</t>
  </si>
  <si>
    <t>Belgium</t>
  </si>
  <si>
    <t>Cyprus</t>
  </si>
  <si>
    <t>Czech Republic</t>
  </si>
  <si>
    <t>Denmark</t>
  </si>
  <si>
    <t>Denmark (Greenland)</t>
  </si>
  <si>
    <t>Denmark (Faeroes)</t>
  </si>
  <si>
    <t>Estonia</t>
  </si>
  <si>
    <t>Finland</t>
  </si>
  <si>
    <t>France</t>
  </si>
  <si>
    <t>France (New Caledonia)</t>
  </si>
  <si>
    <t>Germany</t>
  </si>
  <si>
    <t>Greece</t>
  </si>
  <si>
    <t>Hungary</t>
  </si>
  <si>
    <t>Ireland</t>
  </si>
  <si>
    <t xml:space="preserve">Italy </t>
  </si>
  <si>
    <t>Latvia</t>
  </si>
  <si>
    <t>Lithuania</t>
  </si>
  <si>
    <t>Luxembourg</t>
  </si>
  <si>
    <t>Malta</t>
  </si>
  <si>
    <t>Netherlands</t>
  </si>
  <si>
    <t>Netherlands (Netherlands Antilles</t>
  </si>
  <si>
    <t>Poland</t>
  </si>
  <si>
    <t>Portugal</t>
  </si>
  <si>
    <t>Slovakia</t>
  </si>
  <si>
    <t>Slovenia</t>
  </si>
  <si>
    <t>Spain</t>
  </si>
  <si>
    <t>Sweden</t>
  </si>
  <si>
    <t>United Kingdom</t>
  </si>
  <si>
    <t>Other European countries</t>
  </si>
  <si>
    <t>Albania</t>
  </si>
  <si>
    <t>Andorra</t>
  </si>
  <si>
    <t>Armenia</t>
  </si>
  <si>
    <t>Azerbaijan</t>
  </si>
  <si>
    <t>Belarus</t>
  </si>
  <si>
    <t>Bosnia and Herzegovina</t>
  </si>
  <si>
    <t>Bulgaria</t>
  </si>
  <si>
    <t>Croatia</t>
  </si>
  <si>
    <t>Georgia</t>
  </si>
  <si>
    <t>Holy See</t>
  </si>
  <si>
    <t>Iceland</t>
  </si>
  <si>
    <t>Liechtenstein</t>
  </si>
  <si>
    <t>Macedonia (Former Yugoslav Republic of)</t>
  </si>
  <si>
    <t>Moldavia</t>
  </si>
  <si>
    <t>Monaco</t>
  </si>
  <si>
    <t>Norway</t>
  </si>
  <si>
    <t>Romania</t>
  </si>
  <si>
    <t>Russian Federation</t>
  </si>
  <si>
    <t>St Marino</t>
  </si>
  <si>
    <t>Switzerland</t>
  </si>
  <si>
    <t>Turkey</t>
  </si>
  <si>
    <t>Ukraine</t>
  </si>
  <si>
    <t>Middle East</t>
  </si>
  <si>
    <t>Bahrain</t>
  </si>
  <si>
    <t>Egypt</t>
  </si>
  <si>
    <t>Iran</t>
  </si>
  <si>
    <t>Iraq</t>
  </si>
  <si>
    <t>Israel</t>
  </si>
  <si>
    <t>Jordan</t>
  </si>
  <si>
    <t>Kuwait</t>
  </si>
  <si>
    <t>Lebanon</t>
  </si>
  <si>
    <t>Oman</t>
  </si>
  <si>
    <t>Palestinian controlled territories</t>
  </si>
  <si>
    <t>Qatar</t>
  </si>
  <si>
    <t>Saudi Arabia</t>
  </si>
  <si>
    <t>Syria</t>
  </si>
  <si>
    <t>United Arab Emirates</t>
  </si>
  <si>
    <t>Yemen</t>
  </si>
  <si>
    <t>Oceania</t>
  </si>
  <si>
    <t>Australia</t>
  </si>
  <si>
    <t>Fiji</t>
  </si>
  <si>
    <t>Kiribati</t>
  </si>
  <si>
    <t>Marshall Islands</t>
  </si>
  <si>
    <t>Micronesia (Fed. States of)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</si>
  <si>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</si>
  <si>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</si>
  <si>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</si>
  <si>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</si>
  <si>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</si>
  <si>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</si>
  <si>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</si>
  <si>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</si>
  <si>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</si>
  <si>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 PER ML category</t>
  </si>
  <si>
    <t>DZ</t>
  </si>
  <si>
    <t>LY</t>
  </si>
  <si>
    <t>MA</t>
  </si>
  <si>
    <t>TN</t>
  </si>
  <si>
    <t>AO</t>
  </si>
  <si>
    <t>BJ</t>
  </si>
  <si>
    <t>BW</t>
  </si>
  <si>
    <t>BF</t>
  </si>
  <si>
    <t>BI</t>
  </si>
  <si>
    <t>CM</t>
  </si>
  <si>
    <t>CV</t>
  </si>
  <si>
    <t>AF</t>
  </si>
  <si>
    <t>AL</t>
  </si>
  <si>
    <t>AD</t>
  </si>
  <si>
    <t>AG</t>
  </si>
  <si>
    <t>AR</t>
  </si>
  <si>
    <t>AM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</si>
  <si>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</si>
  <si>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</si>
  <si>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</si>
  <si>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</si>
  <si>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</si>
  <si>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</si>
  <si>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</si>
  <si>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</si>
  <si>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</si>
  <si>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</si>
  <si>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BT</t>
  </si>
  <si>
    <t>BO</t>
  </si>
  <si>
    <t>BA</t>
  </si>
  <si>
    <t>BR</t>
  </si>
  <si>
    <t>BN</t>
  </si>
  <si>
    <t>BG</t>
  </si>
  <si>
    <t>KH</t>
  </si>
  <si>
    <t>CA</t>
  </si>
  <si>
    <t>CF</t>
  </si>
  <si>
    <t>TD</t>
  </si>
  <si>
    <t>CL</t>
  </si>
  <si>
    <t>HK</t>
  </si>
  <si>
    <t>MO</t>
  </si>
  <si>
    <t>CN</t>
  </si>
  <si>
    <t xml:space="preserve">CO </t>
  </si>
  <si>
    <t>KM</t>
  </si>
  <si>
    <t>CD</t>
  </si>
  <si>
    <t>CG</t>
  </si>
  <si>
    <t>CR</t>
  </si>
  <si>
    <t>HR</t>
  </si>
  <si>
    <t>CU</t>
  </si>
  <si>
    <t>CY</t>
  </si>
  <si>
    <t>CZ</t>
  </si>
  <si>
    <t>DK</t>
  </si>
  <si>
    <t>FO</t>
  </si>
  <si>
    <t>GL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</si>
  <si>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</si>
  <si>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</si>
  <si>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</si>
  <si>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</si>
  <si>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</si>
  <si>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</si>
  <si>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</si>
  <si>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</si>
  <si>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</si>
  <si>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</si>
  <si>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FJ</t>
  </si>
  <si>
    <t>FI</t>
  </si>
  <si>
    <t>FR</t>
  </si>
  <si>
    <t>NC</t>
  </si>
  <si>
    <t>GA</t>
  </si>
  <si>
    <t>GM</t>
  </si>
  <si>
    <t>GE</t>
  </si>
  <si>
    <t>DE</t>
  </si>
  <si>
    <t>GH</t>
  </si>
  <si>
    <t>GR</t>
  </si>
  <si>
    <t>GD</t>
  </si>
  <si>
    <t>GT</t>
  </si>
  <si>
    <t>GN</t>
  </si>
  <si>
    <t>GW</t>
  </si>
  <si>
    <t>GY</t>
  </si>
  <si>
    <t>VA</t>
  </si>
  <si>
    <t>HN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</si>
  <si>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</si>
  <si>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</si>
  <si>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</si>
  <si>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</si>
  <si>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</si>
  <si>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</si>
  <si>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</si>
  <si>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</si>
  <si>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</si>
  <si>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CI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</si>
  <si>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</si>
  <si>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</si>
  <si>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</si>
  <si>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</si>
  <si>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</si>
  <si>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</si>
  <si>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</si>
  <si>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</si>
  <si>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</si>
  <si>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</si>
  <si>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</si>
  <si>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</si>
  <si>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</si>
  <si>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</si>
  <si>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</si>
  <si>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LI</t>
  </si>
  <si>
    <t>LT</t>
  </si>
  <si>
    <t>LU</t>
  </si>
  <si>
    <t>MK</t>
  </si>
  <si>
    <t>MG</t>
  </si>
  <si>
    <t>MW</t>
  </si>
  <si>
    <t>MY</t>
  </si>
  <si>
    <t>MV</t>
  </si>
  <si>
    <t>ML</t>
  </si>
  <si>
    <t>MT</t>
  </si>
  <si>
    <t>MH</t>
  </si>
  <si>
    <t>MR</t>
  </si>
  <si>
    <t>MU</t>
  </si>
  <si>
    <t>MX</t>
  </si>
  <si>
    <t>FM</t>
  </si>
  <si>
    <t>MD</t>
  </si>
  <si>
    <t>MN</t>
  </si>
  <si>
    <t>MZ</t>
  </si>
  <si>
    <t>MM</t>
  </si>
  <si>
    <t>NA</t>
  </si>
  <si>
    <t>NR</t>
  </si>
  <si>
    <t>NP</t>
  </si>
  <si>
    <t>NL</t>
  </si>
  <si>
    <t>AN</t>
  </si>
  <si>
    <t>NZ</t>
  </si>
  <si>
    <t>NI</t>
  </si>
  <si>
    <t>NE</t>
  </si>
  <si>
    <t>NG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</si>
  <si>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</si>
  <si>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</si>
  <si>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</si>
  <si>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</si>
  <si>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</si>
  <si>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</si>
  <si>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</si>
  <si>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</si>
  <si>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</si>
  <si>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</si>
  <si>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PL</t>
  </si>
  <si>
    <t>PT</t>
  </si>
  <si>
    <t>QA</t>
  </si>
  <si>
    <t>RO</t>
  </si>
  <si>
    <t>RU</t>
  </si>
  <si>
    <t>RW</t>
  </si>
  <si>
    <t>KN</t>
  </si>
  <si>
    <t>LC</t>
  </si>
  <si>
    <t>VC</t>
  </si>
  <si>
    <t>WS</t>
  </si>
  <si>
    <t>ST</t>
  </si>
  <si>
    <t>SA</t>
  </si>
  <si>
    <t>SN</t>
  </si>
  <si>
    <t>SC</t>
  </si>
  <si>
    <t>SL</t>
  </si>
  <si>
    <t>SG</t>
  </si>
  <si>
    <t>SK</t>
  </si>
  <si>
    <t>SI</t>
  </si>
  <si>
    <t>SB</t>
  </si>
  <si>
    <t>SO</t>
  </si>
  <si>
    <t>ZA</t>
  </si>
  <si>
    <t>ES</t>
  </si>
  <si>
    <t>LK</t>
  </si>
  <si>
    <t>SM</t>
  </si>
  <si>
    <t>SD</t>
  </si>
  <si>
    <t>SR</t>
  </si>
  <si>
    <t>SZ</t>
  </si>
  <si>
    <t>SW</t>
  </si>
  <si>
    <t>CH</t>
  </si>
  <si>
    <t>SY</t>
  </si>
  <si>
    <t>TW</t>
  </si>
  <si>
    <t>TJ</t>
  </si>
  <si>
    <t>TZ</t>
  </si>
  <si>
    <t>TH</t>
  </si>
  <si>
    <t>TL</t>
  </si>
  <si>
    <t>TG</t>
  </si>
  <si>
    <t>TO</t>
  </si>
  <si>
    <t>TT</t>
  </si>
  <si>
    <t>TR</t>
  </si>
  <si>
    <t>TM</t>
  </si>
  <si>
    <t>TV</t>
  </si>
  <si>
    <t>UG</t>
  </si>
  <si>
    <t>UA</t>
  </si>
  <si>
    <t>AE</t>
  </si>
  <si>
    <t>GB</t>
  </si>
  <si>
    <t>US</t>
  </si>
  <si>
    <t>UY</t>
  </si>
  <si>
    <t>ZU</t>
  </si>
  <si>
    <t>VU</t>
  </si>
  <si>
    <t>VE</t>
  </si>
  <si>
    <t>VN</t>
  </si>
  <si>
    <t>YE</t>
  </si>
  <si>
    <t>ZM</t>
  </si>
  <si>
    <t>ZW</t>
  </si>
  <si>
    <t>HT</t>
  </si>
  <si>
    <t>Serbia</t>
  </si>
  <si>
    <t>RS</t>
  </si>
  <si>
    <t>MC</t>
  </si>
  <si>
    <t>Montenegro</t>
  </si>
  <si>
    <t>ME</t>
  </si>
  <si>
    <t>Netherlands (Aruba)</t>
  </si>
  <si>
    <t>AW</t>
  </si>
  <si>
    <t>United Kingdom (Bermuda)</t>
  </si>
  <si>
    <t>BM</t>
  </si>
  <si>
    <t>United Kingdom (Cayman Islands)</t>
  </si>
  <si>
    <t>KY</t>
  </si>
  <si>
    <t>United Kingdom (Falkland Islands)</t>
  </si>
  <si>
    <t>United Kingdom (Gibraltar)</t>
  </si>
  <si>
    <t>FK</t>
  </si>
  <si>
    <t>GI</t>
  </si>
  <si>
    <t xml:space="preserve">alphabetical country codes        </t>
  </si>
  <si>
    <t>Standard Order</t>
  </si>
  <si>
    <t>Austria exports to: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</si>
</sst>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\ ###\ ##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8">
    <font>
      <sz val="12"/>
      <name val="Arial"/>
      <family val="0"/>
    </font>
    <font>
      <sz val="10"/>
      <name val="Arial Narrow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80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 applyProtection="1">
      <alignment/>
      <protection locked="0"/>
    </xf>
    <xf numFmtId="180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180" fontId="6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180" fontId="5" fillId="0" borderId="1" xfId="0" applyNumberFormat="1" applyFont="1" applyFill="1" applyBorder="1" applyAlignment="1" applyProtection="1">
      <alignment/>
      <protection locked="0"/>
    </xf>
    <xf numFmtId="180" fontId="6" fillId="0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993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F24" sqref="F24"/>
    </sheetView>
  </sheetViews>
  <sheetFormatPr defaultColWidth="11.5546875" defaultRowHeight="15"/>
  <cols>
    <col min="1" max="1" width="3.99609375" style="5" customWidth="1"/>
    <col min="2" max="2" width="5.5546875" style="3" customWidth="1"/>
    <col min="3" max="3" width="22.10546875" style="2" customWidth="1"/>
    <col min="4" max="4" width="4.6640625" style="3" customWidth="1"/>
    <col min="5" max="5" width="11.88671875" style="8" customWidth="1"/>
    <col min="6" max="6" width="11.88671875" style="5" customWidth="1"/>
    <col min="7" max="7" width="11.88671875" style="8" customWidth="1"/>
    <col min="8" max="27" width="11.88671875" style="5" customWidth="1"/>
    <col min="28" max="16384" width="7.99609375" style="5" customWidth="1"/>
  </cols>
  <sheetData>
    <row r="1" spans="1:27" ht="59.25" customHeight="1">
      <c r="A1" s="1" t="s">
        <v>454</v>
      </c>
      <c r="B1" s="1" t="s">
        <v>453</v>
      </c>
      <c r="E1" s="23" t="s">
        <v>0</v>
      </c>
      <c r="F1" s="24"/>
      <c r="G1" s="24"/>
      <c r="H1" s="24"/>
      <c r="I1" s="24"/>
      <c r="J1" s="24"/>
      <c r="K1" s="24"/>
      <c r="L1" s="24"/>
      <c r="M1" s="25"/>
      <c r="N1" s="26" t="s">
        <v>0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  <c r="AA1" s="4"/>
    </row>
    <row r="2" spans="1:27" ht="31.5">
      <c r="A2" s="6">
        <v>0</v>
      </c>
      <c r="C2" s="7" t="s">
        <v>455</v>
      </c>
      <c r="E2" s="8" t="s">
        <v>1</v>
      </c>
      <c r="F2" s="5" t="s">
        <v>2</v>
      </c>
      <c r="G2" s="8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2" t="s">
        <v>23</v>
      </c>
    </row>
    <row r="3" spans="1:27" s="11" customFormat="1" ht="15.75">
      <c r="A3" s="19">
        <v>1</v>
      </c>
      <c r="B3" s="3"/>
      <c r="C3" s="9" t="s">
        <v>24</v>
      </c>
      <c r="D3" s="10" t="s">
        <v>25</v>
      </c>
      <c r="E3" s="4">
        <f aca="true" t="shared" si="0" ref="E3:Z5">E6+E9+E12+E15</f>
        <v>11</v>
      </c>
      <c r="F3" s="4">
        <f t="shared" si="0"/>
        <v>0</v>
      </c>
      <c r="G3" s="4">
        <f t="shared" si="0"/>
        <v>1</v>
      </c>
      <c r="H3" s="4">
        <f t="shared" si="0"/>
        <v>1</v>
      </c>
      <c r="I3" s="4">
        <f t="shared" si="0"/>
        <v>1</v>
      </c>
      <c r="J3" s="4">
        <f t="shared" si="0"/>
        <v>1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0</v>
      </c>
      <c r="U3" s="4">
        <f t="shared" si="0"/>
        <v>0</v>
      </c>
      <c r="V3" s="4">
        <f t="shared" si="0"/>
        <v>19</v>
      </c>
      <c r="W3" s="4">
        <f t="shared" si="0"/>
        <v>0</v>
      </c>
      <c r="X3" s="4">
        <f t="shared" si="0"/>
        <v>0</v>
      </c>
      <c r="Y3" s="4">
        <f t="shared" si="0"/>
        <v>0</v>
      </c>
      <c r="Z3" s="4">
        <f t="shared" si="0"/>
        <v>0</v>
      </c>
      <c r="AA3" s="4">
        <f aca="true" t="shared" si="1" ref="AA3:AA66">SUM(E3:Z3)</f>
        <v>34</v>
      </c>
    </row>
    <row r="4" spans="1:27" s="12" customFormat="1" ht="15.75">
      <c r="A4" s="19">
        <v>2</v>
      </c>
      <c r="B4" s="13"/>
      <c r="D4" s="13" t="s">
        <v>26</v>
      </c>
      <c r="E4" s="4">
        <f t="shared" si="0"/>
        <v>1583539</v>
      </c>
      <c r="F4" s="4">
        <f t="shared" si="0"/>
        <v>0</v>
      </c>
      <c r="G4" s="4">
        <f t="shared" si="0"/>
        <v>8888</v>
      </c>
      <c r="H4" s="4">
        <f t="shared" si="0"/>
        <v>20000</v>
      </c>
      <c r="I4" s="4">
        <f t="shared" si="0"/>
        <v>500000</v>
      </c>
      <c r="J4" s="4">
        <f t="shared" si="0"/>
        <v>130693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82931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1"/>
        <v>2326051</v>
      </c>
    </row>
    <row r="5" spans="1:27" s="11" customFormat="1" ht="15.75">
      <c r="A5" s="19">
        <v>3</v>
      </c>
      <c r="B5" s="10"/>
      <c r="C5" s="9"/>
      <c r="D5" s="10" t="s">
        <v>27</v>
      </c>
      <c r="E5" s="4">
        <f t="shared" si="0"/>
        <v>748767</v>
      </c>
      <c r="F5" s="4">
        <f t="shared" si="0"/>
        <v>0</v>
      </c>
      <c r="G5" s="4">
        <f t="shared" si="0"/>
        <v>8888</v>
      </c>
      <c r="H5" s="4">
        <f t="shared" si="0"/>
        <v>0</v>
      </c>
      <c r="I5" s="4">
        <f t="shared" si="0"/>
        <v>500000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82931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1"/>
        <v>1340586</v>
      </c>
    </row>
    <row r="6" spans="1:27" ht="15.75">
      <c r="A6" s="19">
        <v>4</v>
      </c>
      <c r="B6" s="3" t="s">
        <v>240</v>
      </c>
      <c r="C6" s="2" t="s">
        <v>28</v>
      </c>
      <c r="D6" s="3" t="s">
        <v>25</v>
      </c>
      <c r="E6" s="14">
        <v>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4">
        <f t="shared" si="1"/>
        <v>2</v>
      </c>
    </row>
    <row r="7" spans="1:27" ht="15.75">
      <c r="A7" s="19">
        <v>5</v>
      </c>
      <c r="B7" s="20" t="s">
        <v>240</v>
      </c>
      <c r="D7" s="3" t="s">
        <v>26</v>
      </c>
      <c r="E7" s="14">
        <v>826154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4">
        <f t="shared" si="1"/>
        <v>826154</v>
      </c>
    </row>
    <row r="8" spans="1:27" ht="15.75">
      <c r="A8" s="19">
        <v>6</v>
      </c>
      <c r="B8" s="20" t="s">
        <v>240</v>
      </c>
      <c r="D8" s="3" t="s">
        <v>27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4">
        <f t="shared" si="1"/>
        <v>0</v>
      </c>
    </row>
    <row r="9" spans="1:27" ht="15.75">
      <c r="A9" s="19">
        <v>7</v>
      </c>
      <c r="B9" s="3" t="s">
        <v>241</v>
      </c>
      <c r="C9" s="2" t="s">
        <v>29</v>
      </c>
      <c r="D9" s="3" t="s">
        <v>25</v>
      </c>
      <c r="E9" s="14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4">
        <f t="shared" si="1"/>
        <v>2</v>
      </c>
    </row>
    <row r="10" spans="1:27" ht="15.75">
      <c r="A10" s="19">
        <v>8</v>
      </c>
      <c r="B10" s="20" t="s">
        <v>241</v>
      </c>
      <c r="D10" s="3" t="s">
        <v>26</v>
      </c>
      <c r="E10" s="14">
        <v>8125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4">
        <f t="shared" si="1"/>
        <v>8125</v>
      </c>
    </row>
    <row r="11" spans="1:27" ht="15.75">
      <c r="A11" s="19">
        <v>9</v>
      </c>
      <c r="B11" s="20" t="s">
        <v>241</v>
      </c>
      <c r="D11" s="3" t="s">
        <v>27</v>
      </c>
      <c r="E11" s="14">
        <v>818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4">
        <f t="shared" si="1"/>
        <v>818</v>
      </c>
    </row>
    <row r="12" spans="1:27" ht="15.75">
      <c r="A12" s="19">
        <v>10</v>
      </c>
      <c r="B12" s="3" t="s">
        <v>242</v>
      </c>
      <c r="C12" s="2" t="s">
        <v>30</v>
      </c>
      <c r="D12" s="3" t="s">
        <v>25</v>
      </c>
      <c r="E12" s="14">
        <v>0</v>
      </c>
      <c r="F12" s="14">
        <v>0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4">
        <f t="shared" si="1"/>
        <v>1</v>
      </c>
    </row>
    <row r="13" spans="1:27" ht="15.75">
      <c r="A13" s="19">
        <v>11</v>
      </c>
      <c r="B13" s="20" t="s">
        <v>242</v>
      </c>
      <c r="D13" s="3" t="s">
        <v>26</v>
      </c>
      <c r="E13" s="14">
        <v>0</v>
      </c>
      <c r="F13" s="14">
        <v>0</v>
      </c>
      <c r="G13" s="14">
        <v>0</v>
      </c>
      <c r="H13" s="14">
        <v>20000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4">
        <f t="shared" si="1"/>
        <v>20000</v>
      </c>
    </row>
    <row r="14" spans="1:27" ht="15.75">
      <c r="A14" s="19">
        <v>12</v>
      </c>
      <c r="B14" s="20" t="s">
        <v>242</v>
      </c>
      <c r="D14" s="3" t="s">
        <v>27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4">
        <f t="shared" si="1"/>
        <v>0</v>
      </c>
    </row>
    <row r="15" spans="1:27" ht="15.75">
      <c r="A15" s="19">
        <v>13</v>
      </c>
      <c r="B15" s="3" t="s">
        <v>243</v>
      </c>
      <c r="C15" s="2" t="s">
        <v>31</v>
      </c>
      <c r="D15" s="3" t="s">
        <v>25</v>
      </c>
      <c r="E15" s="14">
        <v>7</v>
      </c>
      <c r="F15" s="14">
        <v>0</v>
      </c>
      <c r="G15" s="14">
        <v>1</v>
      </c>
      <c r="H15" s="14">
        <v>0</v>
      </c>
      <c r="I15" s="14">
        <v>1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19</v>
      </c>
      <c r="W15" s="14">
        <v>0</v>
      </c>
      <c r="X15" s="14">
        <v>0</v>
      </c>
      <c r="Y15" s="14">
        <v>0</v>
      </c>
      <c r="Z15" s="14">
        <v>0</v>
      </c>
      <c r="AA15" s="4">
        <f t="shared" si="1"/>
        <v>29</v>
      </c>
    </row>
    <row r="16" spans="1:27" ht="15.75">
      <c r="A16" s="19">
        <v>14</v>
      </c>
      <c r="B16" s="20" t="s">
        <v>243</v>
      </c>
      <c r="D16" s="3" t="s">
        <v>26</v>
      </c>
      <c r="E16" s="14">
        <v>749260</v>
      </c>
      <c r="F16" s="14">
        <v>0</v>
      </c>
      <c r="G16" s="14">
        <v>8888</v>
      </c>
      <c r="H16" s="14">
        <v>0</v>
      </c>
      <c r="I16" s="14">
        <v>500000</v>
      </c>
      <c r="J16" s="14">
        <v>130693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82931</v>
      </c>
      <c r="W16" s="14">
        <v>0</v>
      </c>
      <c r="X16" s="14">
        <v>0</v>
      </c>
      <c r="Y16" s="14">
        <v>0</v>
      </c>
      <c r="Z16" s="14">
        <v>0</v>
      </c>
      <c r="AA16" s="4">
        <f t="shared" si="1"/>
        <v>1471772</v>
      </c>
    </row>
    <row r="17" spans="1:27" ht="15.75">
      <c r="A17" s="19">
        <v>15</v>
      </c>
      <c r="B17" s="20" t="s">
        <v>243</v>
      </c>
      <c r="D17" s="3" t="s">
        <v>27</v>
      </c>
      <c r="E17" s="14">
        <v>747949</v>
      </c>
      <c r="F17" s="14">
        <v>0</v>
      </c>
      <c r="G17" s="14">
        <v>8888</v>
      </c>
      <c r="H17" s="14">
        <v>0</v>
      </c>
      <c r="I17" s="14">
        <v>500000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82931</v>
      </c>
      <c r="W17" s="14">
        <v>0</v>
      </c>
      <c r="X17" s="14">
        <v>0</v>
      </c>
      <c r="Y17" s="14">
        <v>0</v>
      </c>
      <c r="Z17" s="14">
        <v>0</v>
      </c>
      <c r="AA17" s="4">
        <f t="shared" si="1"/>
        <v>1339768</v>
      </c>
    </row>
    <row r="18" spans="1:27" s="11" customFormat="1" ht="15.75">
      <c r="A18" s="19">
        <v>16</v>
      </c>
      <c r="B18" s="3"/>
      <c r="C18" s="9" t="s">
        <v>32</v>
      </c>
      <c r="D18" s="10" t="s">
        <v>25</v>
      </c>
      <c r="E18" s="4">
        <f aca="true" t="shared" si="2" ref="E18:Z20">E21+E24+E27+E30+E33+E36+E39+E42+E45+E48+E51+E54+E57+E60+E63+E66+E69+E72+E75+E78+E81+E84+E87+E90+E93+E96+E99+E102+E105+E108+E111+E114+E117+E120+E123+E126+E129+E132+E135+E138+E141+E144+E147+E150+E153+E156+E159+E162</f>
        <v>113</v>
      </c>
      <c r="F18" s="4">
        <f t="shared" si="2"/>
        <v>0</v>
      </c>
      <c r="G18" s="4">
        <f t="shared" si="2"/>
        <v>23</v>
      </c>
      <c r="H18" s="4">
        <f t="shared" si="2"/>
        <v>0</v>
      </c>
      <c r="I18" s="4">
        <f t="shared" si="2"/>
        <v>0</v>
      </c>
      <c r="J18" s="4">
        <f t="shared" si="2"/>
        <v>1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  <c r="U18" s="4">
        <f t="shared" si="2"/>
        <v>0</v>
      </c>
      <c r="V18" s="4">
        <f t="shared" si="2"/>
        <v>0</v>
      </c>
      <c r="W18" s="4">
        <f t="shared" si="2"/>
        <v>0</v>
      </c>
      <c r="X18" s="4">
        <f t="shared" si="2"/>
        <v>0</v>
      </c>
      <c r="Y18" s="4">
        <f t="shared" si="2"/>
        <v>0</v>
      </c>
      <c r="Z18" s="4">
        <f t="shared" si="2"/>
        <v>0</v>
      </c>
      <c r="AA18" s="4">
        <f t="shared" si="1"/>
        <v>137</v>
      </c>
    </row>
    <row r="19" spans="1:27" s="11" customFormat="1" ht="15.75">
      <c r="A19" s="19">
        <v>17</v>
      </c>
      <c r="B19" s="10"/>
      <c r="C19" s="9"/>
      <c r="D19" s="10" t="s">
        <v>26</v>
      </c>
      <c r="E19" s="4">
        <f t="shared" si="2"/>
        <v>742638</v>
      </c>
      <c r="F19" s="4">
        <f t="shared" si="2"/>
        <v>0</v>
      </c>
      <c r="G19" s="4">
        <f t="shared" si="2"/>
        <v>318050</v>
      </c>
      <c r="H19" s="4">
        <f t="shared" si="2"/>
        <v>0</v>
      </c>
      <c r="I19" s="4">
        <f t="shared" si="2"/>
        <v>0</v>
      </c>
      <c r="J19" s="4">
        <f t="shared" si="2"/>
        <v>373174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0</v>
      </c>
      <c r="X19" s="4">
        <f t="shared" si="2"/>
        <v>0</v>
      </c>
      <c r="Y19" s="4">
        <f t="shared" si="2"/>
        <v>0</v>
      </c>
      <c r="Z19" s="4">
        <f t="shared" si="2"/>
        <v>0</v>
      </c>
      <c r="AA19" s="4">
        <f t="shared" si="1"/>
        <v>1433862</v>
      </c>
    </row>
    <row r="20" spans="1:27" s="11" customFormat="1" ht="15.75">
      <c r="A20" s="19">
        <v>18</v>
      </c>
      <c r="B20" s="10"/>
      <c r="C20" s="9"/>
      <c r="D20" s="10" t="s">
        <v>27</v>
      </c>
      <c r="E20" s="4">
        <f t="shared" si="2"/>
        <v>472038</v>
      </c>
      <c r="F20" s="4">
        <f t="shared" si="2"/>
        <v>0</v>
      </c>
      <c r="G20" s="4">
        <f t="shared" si="2"/>
        <v>193157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1"/>
        <v>665195</v>
      </c>
    </row>
    <row r="21" spans="1:27" s="2" customFormat="1" ht="15.75">
      <c r="A21" s="19">
        <v>19</v>
      </c>
      <c r="B21" s="3" t="s">
        <v>244</v>
      </c>
      <c r="C21" s="2" t="s">
        <v>33</v>
      </c>
      <c r="D21" s="3" t="s">
        <v>25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4">
        <f t="shared" si="1"/>
        <v>0</v>
      </c>
    </row>
    <row r="22" spans="1:27" s="2" customFormat="1" ht="15.75">
      <c r="A22" s="19">
        <v>20</v>
      </c>
      <c r="B22" s="20" t="s">
        <v>244</v>
      </c>
      <c r="D22" s="3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4">
        <f t="shared" si="1"/>
        <v>0</v>
      </c>
    </row>
    <row r="23" spans="1:27" s="2" customFormat="1" ht="15.75">
      <c r="A23" s="19">
        <v>21</v>
      </c>
      <c r="B23" s="20" t="s">
        <v>244</v>
      </c>
      <c r="D23" s="3" t="s">
        <v>27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4">
        <f t="shared" si="1"/>
        <v>0</v>
      </c>
    </row>
    <row r="24" spans="1:27" ht="15.75">
      <c r="A24" s="19">
        <v>22</v>
      </c>
      <c r="B24" s="3" t="s">
        <v>245</v>
      </c>
      <c r="C24" s="2" t="s">
        <v>34</v>
      </c>
      <c r="D24" s="3" t="s">
        <v>25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4">
        <f t="shared" si="1"/>
        <v>0</v>
      </c>
    </row>
    <row r="25" spans="1:27" ht="15.75">
      <c r="A25" s="19">
        <v>23</v>
      </c>
      <c r="B25" s="20" t="s">
        <v>245</v>
      </c>
      <c r="D25" s="3" t="s">
        <v>26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4">
        <f t="shared" si="1"/>
        <v>0</v>
      </c>
    </row>
    <row r="26" spans="1:27" ht="15.75">
      <c r="A26" s="19">
        <v>24</v>
      </c>
      <c r="B26" s="20" t="s">
        <v>245</v>
      </c>
      <c r="D26" s="3" t="s">
        <v>27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4">
        <f t="shared" si="1"/>
        <v>0</v>
      </c>
    </row>
    <row r="27" spans="1:27" ht="15.75">
      <c r="A27" s="19">
        <v>25</v>
      </c>
      <c r="B27" s="3" t="s">
        <v>246</v>
      </c>
      <c r="C27" s="2" t="s">
        <v>35</v>
      </c>
      <c r="D27" s="3" t="s">
        <v>25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4">
        <f t="shared" si="1"/>
        <v>2</v>
      </c>
    </row>
    <row r="28" spans="1:27" ht="15.75">
      <c r="A28" s="19">
        <v>26</v>
      </c>
      <c r="B28" s="20" t="s">
        <v>246</v>
      </c>
      <c r="D28" s="3" t="s">
        <v>26</v>
      </c>
      <c r="E28" s="14">
        <v>0</v>
      </c>
      <c r="F28" s="14">
        <v>0</v>
      </c>
      <c r="G28" s="14">
        <v>14100</v>
      </c>
      <c r="H28" s="14">
        <v>0</v>
      </c>
      <c r="I28" s="14">
        <v>0</v>
      </c>
      <c r="J28" s="14">
        <v>373174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4">
        <f t="shared" si="1"/>
        <v>387274</v>
      </c>
    </row>
    <row r="29" spans="1:27" ht="15.75">
      <c r="A29" s="19">
        <v>27</v>
      </c>
      <c r="B29" s="20" t="s">
        <v>246</v>
      </c>
      <c r="D29" s="3" t="s">
        <v>27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4">
        <f t="shared" si="1"/>
        <v>0</v>
      </c>
    </row>
    <row r="30" spans="1:27" ht="15.75">
      <c r="A30" s="19">
        <v>28</v>
      </c>
      <c r="B30" s="3" t="s">
        <v>247</v>
      </c>
      <c r="C30" s="2" t="s">
        <v>36</v>
      </c>
      <c r="D30" s="3" t="s">
        <v>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4">
        <f t="shared" si="1"/>
        <v>0</v>
      </c>
    </row>
    <row r="31" spans="1:27" ht="15.75">
      <c r="A31" s="19">
        <v>29</v>
      </c>
      <c r="B31" s="20" t="s">
        <v>247</v>
      </c>
      <c r="D31" s="3" t="s">
        <v>26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4">
        <f t="shared" si="1"/>
        <v>0</v>
      </c>
    </row>
    <row r="32" spans="1:27" ht="15.75">
      <c r="A32" s="19">
        <v>30</v>
      </c>
      <c r="B32" s="20" t="s">
        <v>247</v>
      </c>
      <c r="D32" s="3" t="s">
        <v>27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4">
        <f t="shared" si="1"/>
        <v>0</v>
      </c>
    </row>
    <row r="33" spans="1:27" ht="15.75">
      <c r="A33" s="19">
        <v>31</v>
      </c>
      <c r="B33" s="3" t="s">
        <v>248</v>
      </c>
      <c r="C33" s="2" t="s">
        <v>37</v>
      </c>
      <c r="D33" s="3" t="s">
        <v>25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4">
        <f t="shared" si="1"/>
        <v>0</v>
      </c>
    </row>
    <row r="34" spans="1:27" ht="15.75">
      <c r="A34" s="19">
        <v>32</v>
      </c>
      <c r="B34" s="20" t="s">
        <v>248</v>
      </c>
      <c r="D34" s="3" t="s">
        <v>26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4">
        <f t="shared" si="1"/>
        <v>0</v>
      </c>
    </row>
    <row r="35" spans="1:27" ht="15.75">
      <c r="A35" s="19">
        <v>33</v>
      </c>
      <c r="B35" s="20" t="s">
        <v>248</v>
      </c>
      <c r="D35" s="3" t="s">
        <v>27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4">
        <f t="shared" si="1"/>
        <v>0</v>
      </c>
    </row>
    <row r="36" spans="1:27" ht="15.75">
      <c r="A36" s="19">
        <v>34</v>
      </c>
      <c r="B36" s="3" t="s">
        <v>249</v>
      </c>
      <c r="C36" s="2" t="s">
        <v>38</v>
      </c>
      <c r="D36" s="3" t="s">
        <v>25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4">
        <f t="shared" si="1"/>
        <v>1</v>
      </c>
    </row>
    <row r="37" spans="1:27" ht="15.75">
      <c r="A37" s="19">
        <v>35</v>
      </c>
      <c r="B37" s="3" t="s">
        <v>249</v>
      </c>
      <c r="D37" s="3" t="s">
        <v>26</v>
      </c>
      <c r="E37" s="14">
        <v>12533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4">
        <f t="shared" si="1"/>
        <v>12533</v>
      </c>
    </row>
    <row r="38" spans="1:27" ht="15.75">
      <c r="A38" s="19">
        <v>36</v>
      </c>
      <c r="B38" s="3" t="s">
        <v>249</v>
      </c>
      <c r="D38" s="3" t="s">
        <v>27</v>
      </c>
      <c r="E38" s="14">
        <v>12533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4">
        <f t="shared" si="1"/>
        <v>12533</v>
      </c>
    </row>
    <row r="39" spans="1:27" ht="15.75">
      <c r="A39" s="19">
        <v>37</v>
      </c>
      <c r="B39" s="3" t="s">
        <v>250</v>
      </c>
      <c r="C39" s="2" t="s">
        <v>39</v>
      </c>
      <c r="D39" s="3" t="s">
        <v>25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4">
        <f t="shared" si="1"/>
        <v>0</v>
      </c>
    </row>
    <row r="40" spans="1:27" ht="15.75">
      <c r="A40" s="19">
        <v>38</v>
      </c>
      <c r="B40" s="3" t="s">
        <v>250</v>
      </c>
      <c r="D40" s="3" t="s">
        <v>26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4">
        <f t="shared" si="1"/>
        <v>0</v>
      </c>
    </row>
    <row r="41" spans="1:27" ht="15.75">
      <c r="A41" s="19">
        <v>39</v>
      </c>
      <c r="B41" s="3" t="s">
        <v>250</v>
      </c>
      <c r="D41" s="3" t="s">
        <v>27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4">
        <f t="shared" si="1"/>
        <v>0</v>
      </c>
    </row>
    <row r="42" spans="1:27" ht="15.75">
      <c r="A42" s="19">
        <v>40</v>
      </c>
      <c r="B42" s="3" t="s">
        <v>275</v>
      </c>
      <c r="C42" s="2" t="s">
        <v>40</v>
      </c>
      <c r="D42" s="3" t="s">
        <v>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4">
        <f t="shared" si="1"/>
        <v>0</v>
      </c>
    </row>
    <row r="43" spans="1:27" ht="15.75">
      <c r="A43" s="19">
        <v>41</v>
      </c>
      <c r="B43" s="21" t="s">
        <v>275</v>
      </c>
      <c r="D43" s="3" t="s">
        <v>26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4">
        <f t="shared" si="1"/>
        <v>0</v>
      </c>
    </row>
    <row r="44" spans="1:27" ht="15.75">
      <c r="A44" s="19">
        <v>42</v>
      </c>
      <c r="B44" s="21" t="s">
        <v>275</v>
      </c>
      <c r="D44" s="3" t="s">
        <v>27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4">
        <f t="shared" si="1"/>
        <v>0</v>
      </c>
    </row>
    <row r="45" spans="1:27" ht="15.75">
      <c r="A45" s="19">
        <v>43</v>
      </c>
      <c r="B45" s="3" t="s">
        <v>276</v>
      </c>
      <c r="C45" s="2" t="s">
        <v>41</v>
      </c>
      <c r="D45" s="3" t="s">
        <v>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4">
        <f t="shared" si="1"/>
        <v>0</v>
      </c>
    </row>
    <row r="46" spans="1:27" ht="15.75">
      <c r="A46" s="19">
        <v>44</v>
      </c>
      <c r="B46" s="21" t="s">
        <v>276</v>
      </c>
      <c r="D46" s="3" t="s">
        <v>26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4">
        <f t="shared" si="1"/>
        <v>0</v>
      </c>
    </row>
    <row r="47" spans="1:27" ht="15.75">
      <c r="A47" s="19">
        <v>45</v>
      </c>
      <c r="B47" s="21" t="s">
        <v>276</v>
      </c>
      <c r="D47" s="3" t="s">
        <v>27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4">
        <f t="shared" si="1"/>
        <v>0</v>
      </c>
    </row>
    <row r="48" spans="1:27" ht="15.75">
      <c r="A48" s="19">
        <v>46</v>
      </c>
      <c r="B48" s="3" t="s">
        <v>282</v>
      </c>
      <c r="C48" s="2" t="s">
        <v>42</v>
      </c>
      <c r="D48" s="3" t="s">
        <v>25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4">
        <f t="shared" si="1"/>
        <v>0</v>
      </c>
    </row>
    <row r="49" spans="1:27" ht="15.75">
      <c r="A49" s="19">
        <v>47</v>
      </c>
      <c r="B49" s="3" t="s">
        <v>282</v>
      </c>
      <c r="D49" s="3" t="s">
        <v>26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4">
        <f t="shared" si="1"/>
        <v>0</v>
      </c>
    </row>
    <row r="50" spans="1:27" ht="15.75">
      <c r="A50" s="19">
        <v>48</v>
      </c>
      <c r="B50" s="3" t="s">
        <v>282</v>
      </c>
      <c r="D50" s="3" t="s">
        <v>27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4">
        <f t="shared" si="1"/>
        <v>0</v>
      </c>
    </row>
    <row r="51" spans="1:27" ht="15.75">
      <c r="A51" s="19">
        <v>49</v>
      </c>
      <c r="B51" s="3" t="s">
        <v>284</v>
      </c>
      <c r="C51" s="2" t="s">
        <v>43</v>
      </c>
      <c r="D51" s="3" t="s">
        <v>25</v>
      </c>
      <c r="E51" s="14">
        <v>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4">
        <f t="shared" si="1"/>
        <v>2</v>
      </c>
    </row>
    <row r="52" spans="1:27" ht="15.75">
      <c r="A52" s="19">
        <v>50</v>
      </c>
      <c r="B52" s="3" t="s">
        <v>284</v>
      </c>
      <c r="D52" s="3" t="s">
        <v>26</v>
      </c>
      <c r="E52" s="14">
        <v>6987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4">
        <f t="shared" si="1"/>
        <v>6987</v>
      </c>
    </row>
    <row r="53" spans="1:27" ht="15.75">
      <c r="A53" s="19">
        <v>51</v>
      </c>
      <c r="B53" s="3" t="s">
        <v>284</v>
      </c>
      <c r="D53" s="3" t="s">
        <v>27</v>
      </c>
      <c r="E53" s="14">
        <v>6987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4">
        <f t="shared" si="1"/>
        <v>6987</v>
      </c>
    </row>
    <row r="54" spans="1:27" ht="31.5">
      <c r="A54" s="19">
        <v>52</v>
      </c>
      <c r="B54" s="3" t="s">
        <v>283</v>
      </c>
      <c r="C54" s="2" t="s">
        <v>44</v>
      </c>
      <c r="D54" s="3" t="s">
        <v>25</v>
      </c>
      <c r="E54" s="14">
        <v>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4">
        <f t="shared" si="1"/>
        <v>2</v>
      </c>
    </row>
    <row r="55" spans="1:27" ht="15.75">
      <c r="A55" s="19">
        <v>53</v>
      </c>
      <c r="B55" s="3" t="s">
        <v>283</v>
      </c>
      <c r="D55" s="3" t="s">
        <v>26</v>
      </c>
      <c r="E55" s="14">
        <v>15052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4">
        <f t="shared" si="1"/>
        <v>15052</v>
      </c>
    </row>
    <row r="56" spans="1:27" ht="15.75">
      <c r="A56" s="19">
        <v>54</v>
      </c>
      <c r="B56" s="3" t="s">
        <v>283</v>
      </c>
      <c r="D56" s="3" t="s">
        <v>27</v>
      </c>
      <c r="E56" s="14">
        <v>15052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4">
        <f t="shared" si="1"/>
        <v>15052</v>
      </c>
    </row>
    <row r="57" spans="1:27" ht="15.75">
      <c r="A57" s="19">
        <v>55</v>
      </c>
      <c r="B57" s="3" t="s">
        <v>293</v>
      </c>
      <c r="C57" s="2" t="s">
        <v>45</v>
      </c>
      <c r="D57" s="3" t="s">
        <v>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4">
        <f t="shared" si="1"/>
        <v>0</v>
      </c>
    </row>
    <row r="58" spans="1:27" ht="15.75">
      <c r="A58" s="19">
        <v>56</v>
      </c>
      <c r="B58" s="3" t="s">
        <v>293</v>
      </c>
      <c r="D58" s="3" t="s">
        <v>26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4">
        <f t="shared" si="1"/>
        <v>0</v>
      </c>
    </row>
    <row r="59" spans="1:27" ht="15.75">
      <c r="A59" s="19">
        <v>57</v>
      </c>
      <c r="B59" s="3" t="s">
        <v>293</v>
      </c>
      <c r="D59" s="3" t="s">
        <v>27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4">
        <f t="shared" si="1"/>
        <v>0</v>
      </c>
    </row>
    <row r="60" spans="1:27" ht="15.75">
      <c r="A60" s="19">
        <v>58</v>
      </c>
      <c r="B60" s="3" t="s">
        <v>299</v>
      </c>
      <c r="C60" s="2" t="s">
        <v>46</v>
      </c>
      <c r="D60" s="3" t="s">
        <v>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4">
        <f t="shared" si="1"/>
        <v>0</v>
      </c>
    </row>
    <row r="61" spans="1:27" ht="15.75">
      <c r="A61" s="19">
        <v>59</v>
      </c>
      <c r="B61" s="3" t="s">
        <v>299</v>
      </c>
      <c r="D61" s="3" t="s">
        <v>26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4">
        <f t="shared" si="1"/>
        <v>0</v>
      </c>
    </row>
    <row r="62" spans="1:27" ht="15.75">
      <c r="A62" s="19">
        <v>60</v>
      </c>
      <c r="B62" s="3" t="s">
        <v>299</v>
      </c>
      <c r="D62" s="3" t="s">
        <v>27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4">
        <f t="shared" si="1"/>
        <v>0</v>
      </c>
    </row>
    <row r="63" spans="1:27" ht="15.75">
      <c r="A63" s="19">
        <v>61</v>
      </c>
      <c r="B63" s="3" t="s">
        <v>300</v>
      </c>
      <c r="C63" s="2" t="s">
        <v>47</v>
      </c>
      <c r="D63" s="3" t="s">
        <v>25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4">
        <f t="shared" si="1"/>
        <v>0</v>
      </c>
    </row>
    <row r="64" spans="1:27" ht="15.75">
      <c r="A64" s="19">
        <v>62</v>
      </c>
      <c r="B64" s="3" t="s">
        <v>300</v>
      </c>
      <c r="D64" s="3" t="s">
        <v>26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4">
        <f t="shared" si="1"/>
        <v>0</v>
      </c>
    </row>
    <row r="65" spans="1:27" ht="15.75">
      <c r="A65" s="19">
        <v>63</v>
      </c>
      <c r="B65" s="3" t="s">
        <v>300</v>
      </c>
      <c r="D65" s="3" t="s">
        <v>27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4">
        <f t="shared" si="1"/>
        <v>0</v>
      </c>
    </row>
    <row r="66" spans="1:27" ht="15.75">
      <c r="A66" s="19">
        <v>64</v>
      </c>
      <c r="B66" s="3" t="s">
        <v>302</v>
      </c>
      <c r="C66" s="2" t="s">
        <v>48</v>
      </c>
      <c r="D66" s="3" t="s">
        <v>25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4">
        <f t="shared" si="1"/>
        <v>0</v>
      </c>
    </row>
    <row r="67" spans="1:27" ht="15.75">
      <c r="A67" s="19">
        <v>65</v>
      </c>
      <c r="B67" s="3" t="s">
        <v>302</v>
      </c>
      <c r="D67" s="3" t="s">
        <v>26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4">
        <f aca="true" t="shared" si="3" ref="AA67:AA73">SUM(E67:Z67)</f>
        <v>0</v>
      </c>
    </row>
    <row r="68" spans="1:27" ht="15.75">
      <c r="A68" s="19">
        <v>66</v>
      </c>
      <c r="B68" s="3" t="s">
        <v>302</v>
      </c>
      <c r="D68" s="3" t="s">
        <v>27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4">
        <f t="shared" si="3"/>
        <v>0</v>
      </c>
    </row>
    <row r="69" spans="1:27" ht="15.75">
      <c r="A69" s="19">
        <v>67</v>
      </c>
      <c r="B69" s="3" t="s">
        <v>307</v>
      </c>
      <c r="C69" s="2" t="s">
        <v>49</v>
      </c>
      <c r="D69" s="3" t="s">
        <v>25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4">
        <f t="shared" si="3"/>
        <v>0</v>
      </c>
    </row>
    <row r="70" spans="1:27" ht="15.75">
      <c r="A70" s="19">
        <v>68</v>
      </c>
      <c r="B70" s="3" t="s">
        <v>307</v>
      </c>
      <c r="D70" s="3" t="s">
        <v>26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4">
        <f t="shared" si="3"/>
        <v>0</v>
      </c>
    </row>
    <row r="71" spans="1:27" ht="15.75">
      <c r="A71" s="19">
        <v>69</v>
      </c>
      <c r="B71" s="3" t="s">
        <v>307</v>
      </c>
      <c r="D71" s="3" t="s">
        <v>27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4">
        <f t="shared" si="3"/>
        <v>0</v>
      </c>
    </row>
    <row r="72" spans="1:27" ht="15.75">
      <c r="A72" s="19">
        <v>70</v>
      </c>
      <c r="B72" s="3" t="s">
        <v>308</v>
      </c>
      <c r="C72" s="2" t="s">
        <v>50</v>
      </c>
      <c r="D72" s="3" t="s">
        <v>25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4">
        <f t="shared" si="3"/>
        <v>0</v>
      </c>
    </row>
    <row r="73" spans="1:27" ht="15.75">
      <c r="A73" s="19">
        <v>71</v>
      </c>
      <c r="B73" s="3" t="s">
        <v>308</v>
      </c>
      <c r="D73" s="3" t="s">
        <v>26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4">
        <f t="shared" si="3"/>
        <v>0</v>
      </c>
    </row>
    <row r="74" spans="1:27" ht="15.75">
      <c r="A74" s="19">
        <v>72</v>
      </c>
      <c r="B74" s="3" t="s">
        <v>308</v>
      </c>
      <c r="D74" s="3" t="s">
        <v>27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4"/>
    </row>
    <row r="75" spans="1:27" ht="15.75">
      <c r="A75" s="19">
        <v>73</v>
      </c>
      <c r="B75" s="3" t="s">
        <v>311</v>
      </c>
      <c r="C75" s="2" t="s">
        <v>51</v>
      </c>
      <c r="D75" s="3" t="s">
        <v>25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4">
        <f aca="true" t="shared" si="4" ref="AA75:AA138">SUM(E75:Z75)</f>
        <v>0</v>
      </c>
    </row>
    <row r="76" spans="1:27" ht="15.75">
      <c r="A76" s="19">
        <v>74</v>
      </c>
      <c r="B76" s="3" t="s">
        <v>311</v>
      </c>
      <c r="D76" s="3" t="s">
        <v>26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4">
        <f t="shared" si="4"/>
        <v>0</v>
      </c>
    </row>
    <row r="77" spans="1:27" ht="15.75">
      <c r="A77" s="19">
        <v>75</v>
      </c>
      <c r="B77" s="3" t="s">
        <v>311</v>
      </c>
      <c r="D77" s="3" t="s">
        <v>27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4">
        <f t="shared" si="4"/>
        <v>0</v>
      </c>
    </row>
    <row r="78" spans="1:27" ht="15.75">
      <c r="A78" s="19">
        <v>76</v>
      </c>
      <c r="B78" s="3" t="s">
        <v>315</v>
      </c>
      <c r="C78" s="2" t="s">
        <v>52</v>
      </c>
      <c r="D78" s="3" t="s">
        <v>25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4">
        <f t="shared" si="4"/>
        <v>0</v>
      </c>
    </row>
    <row r="79" spans="1:27" ht="15.75">
      <c r="A79" s="19">
        <v>77</v>
      </c>
      <c r="B79" s="3" t="s">
        <v>315</v>
      </c>
      <c r="D79" s="3" t="s">
        <v>26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4">
        <f t="shared" si="4"/>
        <v>0</v>
      </c>
    </row>
    <row r="80" spans="1:27" ht="15.75">
      <c r="A80" s="19">
        <v>78</v>
      </c>
      <c r="B80" s="3" t="s">
        <v>315</v>
      </c>
      <c r="D80" s="3" t="s">
        <v>27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4">
        <f t="shared" si="4"/>
        <v>0</v>
      </c>
    </row>
    <row r="81" spans="1:27" ht="15.75">
      <c r="A81" s="19">
        <v>79</v>
      </c>
      <c r="B81" s="3" t="s">
        <v>316</v>
      </c>
      <c r="C81" s="2" t="s">
        <v>53</v>
      </c>
      <c r="D81" s="3" t="s">
        <v>25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4">
        <f t="shared" si="4"/>
        <v>0</v>
      </c>
    </row>
    <row r="82" spans="1:27" ht="15.75">
      <c r="A82" s="19">
        <v>80</v>
      </c>
      <c r="B82" s="3" t="s">
        <v>316</v>
      </c>
      <c r="D82" s="3" t="s">
        <v>26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4">
        <f t="shared" si="4"/>
        <v>0</v>
      </c>
    </row>
    <row r="83" spans="1:27" ht="15.75">
      <c r="A83" s="19">
        <v>81</v>
      </c>
      <c r="B83" s="3" t="s">
        <v>316</v>
      </c>
      <c r="D83" s="3" t="s">
        <v>27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4">
        <f t="shared" si="4"/>
        <v>0</v>
      </c>
    </row>
    <row r="84" spans="1:27" ht="15.75">
      <c r="A84" s="19">
        <v>82</v>
      </c>
      <c r="B84" s="3" t="s">
        <v>329</v>
      </c>
      <c r="C84" s="2" t="s">
        <v>54</v>
      </c>
      <c r="D84" s="3" t="s">
        <v>25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4">
        <f t="shared" si="4"/>
        <v>0</v>
      </c>
    </row>
    <row r="85" spans="1:27" ht="15.75">
      <c r="A85" s="19">
        <v>83</v>
      </c>
      <c r="B85" s="3" t="s">
        <v>329</v>
      </c>
      <c r="D85" s="3" t="s">
        <v>26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4">
        <f t="shared" si="4"/>
        <v>0</v>
      </c>
    </row>
    <row r="86" spans="1:27" ht="15.75">
      <c r="A86" s="19">
        <v>84</v>
      </c>
      <c r="B86" s="3" t="s">
        <v>329</v>
      </c>
      <c r="D86" s="3" t="s">
        <v>27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4">
        <f t="shared" si="4"/>
        <v>0</v>
      </c>
    </row>
    <row r="87" spans="1:27" ht="15.75">
      <c r="A87" s="19">
        <v>85</v>
      </c>
      <c r="B87" s="3" t="s">
        <v>334</v>
      </c>
      <c r="C87" s="2" t="s">
        <v>55</v>
      </c>
      <c r="D87" s="3" t="s">
        <v>25</v>
      </c>
      <c r="E87" s="14">
        <v>4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4">
        <f t="shared" si="4"/>
        <v>4</v>
      </c>
    </row>
    <row r="88" spans="1:27" ht="15.75">
      <c r="A88" s="19">
        <v>86</v>
      </c>
      <c r="B88" s="3" t="s">
        <v>334</v>
      </c>
      <c r="D88" s="3" t="s">
        <v>26</v>
      </c>
      <c r="E88" s="14">
        <v>7658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4">
        <f t="shared" si="4"/>
        <v>7658</v>
      </c>
    </row>
    <row r="89" spans="1:27" ht="15.75">
      <c r="A89" s="19">
        <v>87</v>
      </c>
      <c r="B89" s="3" t="s">
        <v>334</v>
      </c>
      <c r="D89" s="3" t="s">
        <v>27</v>
      </c>
      <c r="E89" s="14">
        <v>7658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4">
        <f t="shared" si="4"/>
        <v>7658</v>
      </c>
    </row>
    <row r="90" spans="1:27" ht="15.75">
      <c r="A90" s="19">
        <v>88</v>
      </c>
      <c r="B90" s="3" t="s">
        <v>343</v>
      </c>
      <c r="C90" s="2" t="s">
        <v>56</v>
      </c>
      <c r="D90" s="3" t="s">
        <v>25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4">
        <f t="shared" si="4"/>
        <v>0</v>
      </c>
    </row>
    <row r="91" spans="1:27" ht="15.75">
      <c r="A91" s="19">
        <v>89</v>
      </c>
      <c r="B91" s="3" t="s">
        <v>343</v>
      </c>
      <c r="D91" s="3" t="s">
        <v>26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4">
        <f t="shared" si="4"/>
        <v>0</v>
      </c>
    </row>
    <row r="92" spans="1:27" ht="15.75">
      <c r="A92" s="19">
        <v>90</v>
      </c>
      <c r="B92" s="3" t="s">
        <v>343</v>
      </c>
      <c r="D92" s="3" t="s">
        <v>27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4">
        <f t="shared" si="4"/>
        <v>0</v>
      </c>
    </row>
    <row r="93" spans="1:27" ht="15.75">
      <c r="A93" s="19">
        <v>91</v>
      </c>
      <c r="B93" s="3" t="s">
        <v>344</v>
      </c>
      <c r="C93" s="2" t="s">
        <v>57</v>
      </c>
      <c r="D93" s="3" t="s">
        <v>25</v>
      </c>
      <c r="E93" s="14">
        <v>4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4">
        <f t="shared" si="4"/>
        <v>4</v>
      </c>
    </row>
    <row r="94" spans="1:27" ht="15.75">
      <c r="A94" s="19">
        <v>92</v>
      </c>
      <c r="B94" s="3" t="s">
        <v>344</v>
      </c>
      <c r="D94" s="3" t="s">
        <v>26</v>
      </c>
      <c r="E94" s="14">
        <v>8766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4">
        <f t="shared" si="4"/>
        <v>8766</v>
      </c>
    </row>
    <row r="95" spans="1:27" ht="15.75">
      <c r="A95" s="19">
        <v>93</v>
      </c>
      <c r="B95" s="3" t="s">
        <v>344</v>
      </c>
      <c r="D95" s="3" t="s">
        <v>27</v>
      </c>
      <c r="E95" s="14">
        <v>8766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4">
        <f t="shared" si="4"/>
        <v>8766</v>
      </c>
    </row>
    <row r="96" spans="1:27" ht="15.75">
      <c r="A96" s="19">
        <v>94</v>
      </c>
      <c r="B96" s="3" t="s">
        <v>349</v>
      </c>
      <c r="C96" s="2" t="s">
        <v>58</v>
      </c>
      <c r="D96" s="3" t="s">
        <v>25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4">
        <f t="shared" si="4"/>
        <v>0</v>
      </c>
    </row>
    <row r="97" spans="1:27" ht="15.75">
      <c r="A97" s="19">
        <v>95</v>
      </c>
      <c r="B97" s="3" t="s">
        <v>349</v>
      </c>
      <c r="D97" s="3" t="s">
        <v>26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4">
        <f t="shared" si="4"/>
        <v>0</v>
      </c>
    </row>
    <row r="98" spans="1:27" ht="15.75">
      <c r="A98" s="19">
        <v>96</v>
      </c>
      <c r="B98" s="3" t="s">
        <v>349</v>
      </c>
      <c r="D98" s="3" t="s">
        <v>27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4">
        <f t="shared" si="4"/>
        <v>0</v>
      </c>
    </row>
    <row r="99" spans="1:27" ht="15.75">
      <c r="A99" s="19">
        <v>97</v>
      </c>
      <c r="B99" s="3" t="s">
        <v>350</v>
      </c>
      <c r="C99" s="2" t="s">
        <v>59</v>
      </c>
      <c r="D99" s="3" t="s">
        <v>25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4">
        <f t="shared" si="4"/>
        <v>0</v>
      </c>
    </row>
    <row r="100" spans="1:27" ht="15.75">
      <c r="A100" s="19">
        <v>98</v>
      </c>
      <c r="B100" s="3" t="s">
        <v>350</v>
      </c>
      <c r="D100" s="3" t="s">
        <v>26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4">
        <f t="shared" si="4"/>
        <v>0</v>
      </c>
    </row>
    <row r="101" spans="1:27" ht="15.75">
      <c r="A101" s="19">
        <v>99</v>
      </c>
      <c r="B101" s="3" t="s">
        <v>350</v>
      </c>
      <c r="D101" s="3" t="s">
        <v>27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4">
        <f t="shared" si="4"/>
        <v>0</v>
      </c>
    </row>
    <row r="102" spans="1:27" ht="15.75">
      <c r="A102" s="19">
        <v>100</v>
      </c>
      <c r="B102" s="3" t="s">
        <v>353</v>
      </c>
      <c r="C102" s="2" t="s">
        <v>60</v>
      </c>
      <c r="D102" s="3" t="s">
        <v>25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4">
        <f t="shared" si="4"/>
        <v>0</v>
      </c>
    </row>
    <row r="103" spans="1:27" ht="15.75">
      <c r="A103" s="19">
        <v>101</v>
      </c>
      <c r="B103" s="3" t="s">
        <v>353</v>
      </c>
      <c r="D103" s="3" t="s">
        <v>26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4">
        <f t="shared" si="4"/>
        <v>0</v>
      </c>
    </row>
    <row r="104" spans="1:27" ht="15.75">
      <c r="A104" s="19">
        <v>102</v>
      </c>
      <c r="B104" s="3" t="s">
        <v>353</v>
      </c>
      <c r="D104" s="3" t="s">
        <v>27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4">
        <f t="shared" si="4"/>
        <v>0</v>
      </c>
    </row>
    <row r="105" spans="1:27" ht="15.75">
      <c r="A105" s="19">
        <v>103</v>
      </c>
      <c r="B105" s="3" t="s">
        <v>356</v>
      </c>
      <c r="C105" s="2" t="s">
        <v>61</v>
      </c>
      <c r="D105" s="3" t="s">
        <v>25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4">
        <f t="shared" si="4"/>
        <v>0</v>
      </c>
    </row>
    <row r="106" spans="1:27" ht="15.75">
      <c r="A106" s="19">
        <v>104</v>
      </c>
      <c r="B106" s="3" t="s">
        <v>356</v>
      </c>
      <c r="D106" s="3" t="s">
        <v>26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4">
        <f t="shared" si="4"/>
        <v>0</v>
      </c>
    </row>
    <row r="107" spans="1:27" ht="15.75">
      <c r="A107" s="19">
        <v>105</v>
      </c>
      <c r="B107" s="3" t="s">
        <v>356</v>
      </c>
      <c r="D107" s="3" t="s">
        <v>27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4">
        <f t="shared" si="4"/>
        <v>0</v>
      </c>
    </row>
    <row r="108" spans="1:27" ht="15.75">
      <c r="A108" s="19">
        <v>106</v>
      </c>
      <c r="B108" s="3" t="s">
        <v>357</v>
      </c>
      <c r="C108" s="2" t="s">
        <v>62</v>
      </c>
      <c r="D108" s="3" t="s">
        <v>25</v>
      </c>
      <c r="E108" s="14">
        <v>8</v>
      </c>
      <c r="F108" s="14">
        <v>0</v>
      </c>
      <c r="G108" s="14">
        <v>4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4">
        <f t="shared" si="4"/>
        <v>12</v>
      </c>
    </row>
    <row r="109" spans="1:27" ht="15.75">
      <c r="A109" s="19">
        <v>107</v>
      </c>
      <c r="B109" s="3" t="s">
        <v>357</v>
      </c>
      <c r="D109" s="3" t="s">
        <v>26</v>
      </c>
      <c r="E109" s="14">
        <v>10574</v>
      </c>
      <c r="F109" s="14">
        <v>0</v>
      </c>
      <c r="G109" s="14">
        <v>15567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4">
        <f t="shared" si="4"/>
        <v>26141</v>
      </c>
    </row>
    <row r="110" spans="1:27" ht="15.75">
      <c r="A110" s="19">
        <v>108</v>
      </c>
      <c r="B110" s="3" t="s">
        <v>357</v>
      </c>
      <c r="D110" s="3" t="s">
        <v>27</v>
      </c>
      <c r="E110" s="14">
        <v>10574</v>
      </c>
      <c r="F110" s="14">
        <v>0</v>
      </c>
      <c r="G110" s="14">
        <v>15091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4">
        <f t="shared" si="4"/>
        <v>25665</v>
      </c>
    </row>
    <row r="111" spans="1:27" ht="15.75">
      <c r="A111" s="19">
        <v>109</v>
      </c>
      <c r="B111" s="3" t="s">
        <v>362</v>
      </c>
      <c r="C111" s="2" t="s">
        <v>63</v>
      </c>
      <c r="D111" s="3" t="s">
        <v>25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4">
        <f t="shared" si="4"/>
        <v>0</v>
      </c>
    </row>
    <row r="112" spans="1:27" ht="15.75">
      <c r="A112" s="19">
        <v>110</v>
      </c>
      <c r="B112" s="3" t="s">
        <v>362</v>
      </c>
      <c r="D112" s="3" t="s">
        <v>26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4">
        <f t="shared" si="4"/>
        <v>0</v>
      </c>
    </row>
    <row r="113" spans="1:27" ht="15.75">
      <c r="A113" s="19">
        <v>111</v>
      </c>
      <c r="B113" s="3" t="s">
        <v>362</v>
      </c>
      <c r="D113" s="3" t="s">
        <v>27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4">
        <f t="shared" si="4"/>
        <v>0</v>
      </c>
    </row>
    <row r="114" spans="1:27" ht="15.75">
      <c r="A114" s="19">
        <v>112</v>
      </c>
      <c r="B114" s="3" t="s">
        <v>364</v>
      </c>
      <c r="C114" s="2" t="s">
        <v>64</v>
      </c>
      <c r="D114" s="3" t="s">
        <v>25</v>
      </c>
      <c r="E114" s="14">
        <v>41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4">
        <f t="shared" si="4"/>
        <v>41</v>
      </c>
    </row>
    <row r="115" spans="1:27" ht="15.75">
      <c r="A115" s="19">
        <v>113</v>
      </c>
      <c r="B115" s="3" t="s">
        <v>364</v>
      </c>
      <c r="D115" s="3" t="s">
        <v>26</v>
      </c>
      <c r="E115" s="14">
        <v>172448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4">
        <f t="shared" si="4"/>
        <v>172448</v>
      </c>
    </row>
    <row r="116" spans="1:27" ht="15.75">
      <c r="A116" s="19">
        <v>114</v>
      </c>
      <c r="B116" s="3" t="s">
        <v>364</v>
      </c>
      <c r="D116" s="3" t="s">
        <v>27</v>
      </c>
      <c r="E116" s="14">
        <v>38382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4">
        <f t="shared" si="4"/>
        <v>38382</v>
      </c>
    </row>
    <row r="117" spans="1:27" ht="15.75">
      <c r="A117" s="19">
        <v>115</v>
      </c>
      <c r="B117" s="3" t="s">
        <v>371</v>
      </c>
      <c r="C117" s="2" t="s">
        <v>65</v>
      </c>
      <c r="D117" s="3" t="s">
        <v>25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4">
        <f t="shared" si="4"/>
        <v>0</v>
      </c>
    </row>
    <row r="118" spans="1:27" ht="15.75">
      <c r="A118" s="19">
        <v>116</v>
      </c>
      <c r="B118" s="3" t="s">
        <v>371</v>
      </c>
      <c r="D118" s="3" t="s">
        <v>26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4">
        <f t="shared" si="4"/>
        <v>0</v>
      </c>
    </row>
    <row r="119" spans="1:27" ht="15.75">
      <c r="A119" s="19">
        <v>117</v>
      </c>
      <c r="B119" s="3" t="s">
        <v>371</v>
      </c>
      <c r="D119" s="3" t="s">
        <v>27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4">
        <f t="shared" si="4"/>
        <v>0</v>
      </c>
    </row>
    <row r="120" spans="1:27" ht="15.75">
      <c r="A120" s="19">
        <v>118</v>
      </c>
      <c r="B120" s="3" t="s">
        <v>372</v>
      </c>
      <c r="C120" s="2" t="s">
        <v>66</v>
      </c>
      <c r="D120" s="3" t="s">
        <v>25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4">
        <f t="shared" si="4"/>
        <v>0</v>
      </c>
    </row>
    <row r="121" spans="1:27" ht="15.75">
      <c r="A121" s="19">
        <v>119</v>
      </c>
      <c r="B121" s="3" t="s">
        <v>372</v>
      </c>
      <c r="D121" s="3" t="s">
        <v>26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4">
        <f t="shared" si="4"/>
        <v>0</v>
      </c>
    </row>
    <row r="122" spans="1:27" ht="15.75">
      <c r="A122" s="19">
        <v>120</v>
      </c>
      <c r="B122" s="3" t="s">
        <v>372</v>
      </c>
      <c r="D122" s="3" t="s">
        <v>27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4">
        <f t="shared" si="4"/>
        <v>0</v>
      </c>
    </row>
    <row r="123" spans="1:27" ht="15.75">
      <c r="A123" s="19">
        <v>121</v>
      </c>
      <c r="B123" s="3" t="s">
        <v>388</v>
      </c>
      <c r="C123" s="2" t="s">
        <v>67</v>
      </c>
      <c r="D123" s="3" t="s">
        <v>25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4">
        <f t="shared" si="4"/>
        <v>0</v>
      </c>
    </row>
    <row r="124" spans="1:27" ht="15.75">
      <c r="A124" s="19">
        <v>122</v>
      </c>
      <c r="B124" s="3" t="s">
        <v>388</v>
      </c>
      <c r="D124" s="3" t="s">
        <v>26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4">
        <f t="shared" si="4"/>
        <v>0</v>
      </c>
    </row>
    <row r="125" spans="1:27" ht="15.75">
      <c r="A125" s="19">
        <v>123</v>
      </c>
      <c r="B125" s="3" t="s">
        <v>388</v>
      </c>
      <c r="D125" s="3" t="s">
        <v>27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4">
        <f t="shared" si="4"/>
        <v>0</v>
      </c>
    </row>
    <row r="126" spans="1:27" ht="15.75">
      <c r="A126" s="19">
        <v>124</v>
      </c>
      <c r="B126" s="3" t="s">
        <v>393</v>
      </c>
      <c r="C126" s="2" t="s">
        <v>68</v>
      </c>
      <c r="D126" s="3" t="s">
        <v>25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4">
        <f t="shared" si="4"/>
        <v>0</v>
      </c>
    </row>
    <row r="127" spans="1:27" ht="15.75">
      <c r="A127" s="19">
        <v>125</v>
      </c>
      <c r="B127" s="3" t="s">
        <v>393</v>
      </c>
      <c r="D127" s="3" t="s">
        <v>26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4">
        <f t="shared" si="4"/>
        <v>0</v>
      </c>
    </row>
    <row r="128" spans="1:27" ht="15.75">
      <c r="A128" s="19">
        <v>126</v>
      </c>
      <c r="B128" s="3" t="s">
        <v>393</v>
      </c>
      <c r="D128" s="3" t="s">
        <v>27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4">
        <f t="shared" si="4"/>
        <v>0</v>
      </c>
    </row>
    <row r="129" spans="1:27" ht="15.75">
      <c r="A129" s="19">
        <v>127</v>
      </c>
      <c r="B129" s="3" t="s">
        <v>395</v>
      </c>
      <c r="C129" s="2" t="s">
        <v>69</v>
      </c>
      <c r="D129" s="3" t="s">
        <v>25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4">
        <f t="shared" si="4"/>
        <v>0</v>
      </c>
    </row>
    <row r="130" spans="1:27" ht="15.75">
      <c r="A130" s="19">
        <v>128</v>
      </c>
      <c r="B130" s="3" t="s">
        <v>395</v>
      </c>
      <c r="D130" s="3" t="s">
        <v>26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4">
        <f t="shared" si="4"/>
        <v>0</v>
      </c>
    </row>
    <row r="131" spans="1:27" ht="15.75">
      <c r="A131" s="19">
        <v>129</v>
      </c>
      <c r="B131" s="3" t="s">
        <v>395</v>
      </c>
      <c r="D131" s="3" t="s">
        <v>27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4">
        <f t="shared" si="4"/>
        <v>0</v>
      </c>
    </row>
    <row r="132" spans="1:27" ht="15.75">
      <c r="A132" s="19">
        <v>130</v>
      </c>
      <c r="B132" s="3" t="s">
        <v>396</v>
      </c>
      <c r="C132" s="2" t="s">
        <v>70</v>
      </c>
      <c r="D132" s="3" t="s">
        <v>25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4">
        <f t="shared" si="4"/>
        <v>0</v>
      </c>
    </row>
    <row r="133" spans="1:27" ht="15.75">
      <c r="A133" s="19">
        <v>131</v>
      </c>
      <c r="B133" s="3" t="s">
        <v>396</v>
      </c>
      <c r="D133" s="3" t="s">
        <v>26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4">
        <f t="shared" si="4"/>
        <v>0</v>
      </c>
    </row>
    <row r="134" spans="1:27" ht="15.75">
      <c r="A134" s="19">
        <v>132</v>
      </c>
      <c r="B134" s="3" t="s">
        <v>396</v>
      </c>
      <c r="D134" s="3" t="s">
        <v>27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4">
        <f t="shared" si="4"/>
        <v>0</v>
      </c>
    </row>
    <row r="135" spans="1:27" ht="15.75">
      <c r="A135" s="19">
        <v>133</v>
      </c>
      <c r="B135" s="3" t="s">
        <v>397</v>
      </c>
      <c r="C135" s="2" t="s">
        <v>71</v>
      </c>
      <c r="D135" s="3" t="s">
        <v>25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4">
        <f t="shared" si="4"/>
        <v>0</v>
      </c>
    </row>
    <row r="136" spans="1:27" ht="15.75">
      <c r="A136" s="19">
        <v>134</v>
      </c>
      <c r="B136" s="3" t="s">
        <v>397</v>
      </c>
      <c r="D136" s="3" t="s">
        <v>26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4">
        <f t="shared" si="4"/>
        <v>0</v>
      </c>
    </row>
    <row r="137" spans="1:27" ht="15.75">
      <c r="A137" s="19">
        <v>135</v>
      </c>
      <c r="B137" s="3" t="s">
        <v>397</v>
      </c>
      <c r="D137" s="3" t="s">
        <v>27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4">
        <f t="shared" si="4"/>
        <v>0</v>
      </c>
    </row>
    <row r="138" spans="1:27" ht="15.75">
      <c r="A138" s="19">
        <v>136</v>
      </c>
      <c r="B138" s="3" t="s">
        <v>402</v>
      </c>
      <c r="C138" s="2" t="s">
        <v>72</v>
      </c>
      <c r="D138" s="3" t="s">
        <v>25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4">
        <f t="shared" si="4"/>
        <v>0</v>
      </c>
    </row>
    <row r="139" spans="1:27" ht="15.75">
      <c r="A139" s="19">
        <v>137</v>
      </c>
      <c r="B139" s="3" t="s">
        <v>402</v>
      </c>
      <c r="D139" s="3" t="s">
        <v>26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4">
        <f aca="true" t="shared" si="5" ref="AA139:AA202">SUM(E139:Z139)</f>
        <v>0</v>
      </c>
    </row>
    <row r="140" spans="1:27" ht="15.75">
      <c r="A140" s="19">
        <v>138</v>
      </c>
      <c r="B140" s="3" t="s">
        <v>402</v>
      </c>
      <c r="D140" s="3" t="s">
        <v>27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4">
        <f t="shared" si="5"/>
        <v>0</v>
      </c>
    </row>
    <row r="141" spans="1:27" ht="15.75">
      <c r="A141" s="19">
        <v>139</v>
      </c>
      <c r="B141" s="3" t="s">
        <v>403</v>
      </c>
      <c r="C141" s="2" t="s">
        <v>73</v>
      </c>
      <c r="D141" s="3" t="s">
        <v>25</v>
      </c>
      <c r="E141" s="14">
        <v>43</v>
      </c>
      <c r="F141" s="14">
        <v>0</v>
      </c>
      <c r="G141" s="14">
        <v>7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4">
        <f t="shared" si="5"/>
        <v>50</v>
      </c>
    </row>
    <row r="142" spans="1:27" ht="15.75">
      <c r="A142" s="19">
        <v>140</v>
      </c>
      <c r="B142" s="3" t="s">
        <v>403</v>
      </c>
      <c r="D142" s="3" t="s">
        <v>26</v>
      </c>
      <c r="E142" s="14">
        <v>454547</v>
      </c>
      <c r="F142" s="14">
        <v>0</v>
      </c>
      <c r="G142" s="14">
        <v>77341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4">
        <f t="shared" si="5"/>
        <v>531888</v>
      </c>
    </row>
    <row r="143" spans="1:27" ht="15.75">
      <c r="A143" s="19">
        <v>141</v>
      </c>
      <c r="B143" s="3" t="s">
        <v>403</v>
      </c>
      <c r="D143" s="3" t="s">
        <v>27</v>
      </c>
      <c r="E143" s="14">
        <v>318911</v>
      </c>
      <c r="F143" s="14">
        <v>0</v>
      </c>
      <c r="G143" s="14">
        <v>63313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4">
        <f t="shared" si="5"/>
        <v>382224</v>
      </c>
    </row>
    <row r="144" spans="1:27" ht="15.75">
      <c r="A144" s="19">
        <v>142</v>
      </c>
      <c r="B144" s="3" t="s">
        <v>407</v>
      </c>
      <c r="C144" s="2" t="s">
        <v>74</v>
      </c>
      <c r="D144" s="3" t="s">
        <v>25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4">
        <f t="shared" si="5"/>
        <v>0</v>
      </c>
    </row>
    <row r="145" spans="1:27" ht="15.75">
      <c r="A145" s="19">
        <v>143</v>
      </c>
      <c r="B145" s="3" t="s">
        <v>407</v>
      </c>
      <c r="D145" s="3" t="s">
        <v>26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4">
        <f t="shared" si="5"/>
        <v>0</v>
      </c>
    </row>
    <row r="146" spans="1:27" ht="15.75">
      <c r="A146" s="19">
        <v>144</v>
      </c>
      <c r="B146" s="3" t="s">
        <v>407</v>
      </c>
      <c r="D146" s="3" t="s">
        <v>27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4">
        <f t="shared" si="5"/>
        <v>0</v>
      </c>
    </row>
    <row r="147" spans="1:27" ht="15.75">
      <c r="A147" s="19">
        <v>145</v>
      </c>
      <c r="B147" s="3" t="s">
        <v>409</v>
      </c>
      <c r="C147" s="2" t="s">
        <v>75</v>
      </c>
      <c r="D147" s="3" t="s">
        <v>25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4">
        <f t="shared" si="5"/>
        <v>0</v>
      </c>
    </row>
    <row r="148" spans="1:27" ht="15.75">
      <c r="A148" s="19">
        <v>146</v>
      </c>
      <c r="B148" s="3" t="s">
        <v>409</v>
      </c>
      <c r="D148" s="3" t="s">
        <v>26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4">
        <f t="shared" si="5"/>
        <v>0</v>
      </c>
    </row>
    <row r="149" spans="1:27" ht="15.75">
      <c r="A149" s="19">
        <v>147</v>
      </c>
      <c r="B149" s="3" t="s">
        <v>409</v>
      </c>
      <c r="D149" s="3" t="s">
        <v>27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4">
        <f t="shared" si="5"/>
        <v>0</v>
      </c>
    </row>
    <row r="150" spans="1:27" ht="15.75">
      <c r="A150" s="19">
        <v>148</v>
      </c>
      <c r="B150" s="3" t="s">
        <v>415</v>
      </c>
      <c r="C150" s="2" t="s">
        <v>76</v>
      </c>
      <c r="D150" s="3" t="s">
        <v>25</v>
      </c>
      <c r="E150" s="14">
        <v>7</v>
      </c>
      <c r="F150" s="14">
        <v>0</v>
      </c>
      <c r="G150" s="14">
        <v>11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4">
        <f t="shared" si="5"/>
        <v>18</v>
      </c>
    </row>
    <row r="151" spans="1:27" ht="15.75">
      <c r="A151" s="19">
        <v>149</v>
      </c>
      <c r="B151" s="3" t="s">
        <v>415</v>
      </c>
      <c r="D151" s="3" t="s">
        <v>26</v>
      </c>
      <c r="E151" s="14">
        <v>53673</v>
      </c>
      <c r="F151" s="14">
        <v>0</v>
      </c>
      <c r="G151" s="14">
        <v>211042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4">
        <f t="shared" si="5"/>
        <v>264715</v>
      </c>
    </row>
    <row r="152" spans="1:27" ht="15.75">
      <c r="A152" s="19">
        <v>150</v>
      </c>
      <c r="B152" s="3" t="s">
        <v>415</v>
      </c>
      <c r="D152" s="3" t="s">
        <v>27</v>
      </c>
      <c r="E152" s="14">
        <v>52775</v>
      </c>
      <c r="F152" s="14">
        <v>0</v>
      </c>
      <c r="G152" s="14">
        <v>114753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4">
        <f t="shared" si="5"/>
        <v>167528</v>
      </c>
    </row>
    <row r="153" spans="1:27" ht="15.75">
      <c r="A153" s="19">
        <v>151</v>
      </c>
      <c r="B153" s="3" t="s">
        <v>418</v>
      </c>
      <c r="C153" s="2" t="s">
        <v>77</v>
      </c>
      <c r="D153" s="3" t="s">
        <v>25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4">
        <f t="shared" si="5"/>
        <v>0</v>
      </c>
    </row>
    <row r="154" spans="1:27" ht="15.75">
      <c r="A154" s="19">
        <v>152</v>
      </c>
      <c r="B154" s="3" t="s">
        <v>418</v>
      </c>
      <c r="D154" s="3" t="s">
        <v>26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4">
        <f t="shared" si="5"/>
        <v>0</v>
      </c>
    </row>
    <row r="155" spans="1:27" ht="15.75">
      <c r="A155" s="19">
        <v>153</v>
      </c>
      <c r="B155" s="3" t="s">
        <v>418</v>
      </c>
      <c r="D155" s="3" t="s">
        <v>27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4">
        <f t="shared" si="5"/>
        <v>0</v>
      </c>
    </row>
    <row r="156" spans="1:27" ht="15.75">
      <c r="A156" s="19">
        <v>154</v>
      </c>
      <c r="B156" s="3" t="s">
        <v>424</v>
      </c>
      <c r="C156" s="2" t="s">
        <v>78</v>
      </c>
      <c r="D156" s="3" t="s">
        <v>25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4">
        <f t="shared" si="5"/>
        <v>0</v>
      </c>
    </row>
    <row r="157" spans="1:27" ht="15.75">
      <c r="A157" s="19">
        <v>155</v>
      </c>
      <c r="B157" s="3" t="s">
        <v>424</v>
      </c>
      <c r="D157" s="3" t="s">
        <v>26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4">
        <f t="shared" si="5"/>
        <v>0</v>
      </c>
    </row>
    <row r="158" spans="1:27" ht="15.75">
      <c r="A158" s="19">
        <v>156</v>
      </c>
      <c r="B158" s="3" t="s">
        <v>424</v>
      </c>
      <c r="D158" s="3" t="s">
        <v>27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4">
        <f t="shared" si="5"/>
        <v>0</v>
      </c>
    </row>
    <row r="159" spans="1:27" ht="15.75">
      <c r="A159" s="19">
        <v>157</v>
      </c>
      <c r="B159" s="3" t="s">
        <v>435</v>
      </c>
      <c r="C159" s="2" t="s">
        <v>79</v>
      </c>
      <c r="D159" s="3" t="s">
        <v>25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4">
        <f t="shared" si="5"/>
        <v>1</v>
      </c>
    </row>
    <row r="160" spans="1:27" s="17" customFormat="1" ht="15.75">
      <c r="A160" s="19">
        <v>158</v>
      </c>
      <c r="B160" s="3" t="s">
        <v>435</v>
      </c>
      <c r="C160" s="16"/>
      <c r="D160" s="3" t="s">
        <v>26</v>
      </c>
      <c r="E160" s="14">
        <v>400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4">
        <f t="shared" si="5"/>
        <v>400</v>
      </c>
    </row>
    <row r="161" spans="1:27" s="17" customFormat="1" ht="15.75">
      <c r="A161" s="19">
        <v>159</v>
      </c>
      <c r="B161" s="3" t="s">
        <v>435</v>
      </c>
      <c r="C161" s="16"/>
      <c r="D161" s="3" t="s">
        <v>27</v>
      </c>
      <c r="E161" s="14">
        <v>400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4">
        <f t="shared" si="5"/>
        <v>400</v>
      </c>
    </row>
    <row r="162" spans="1:27" ht="15.75">
      <c r="A162" s="19">
        <v>160</v>
      </c>
      <c r="B162" s="3" t="s">
        <v>436</v>
      </c>
      <c r="C162" s="2" t="s">
        <v>80</v>
      </c>
      <c r="D162" s="3" t="s">
        <v>25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4">
        <f t="shared" si="5"/>
        <v>0</v>
      </c>
    </row>
    <row r="163" spans="1:27" ht="15.75">
      <c r="A163" s="19">
        <v>161</v>
      </c>
      <c r="B163" s="3" t="s">
        <v>436</v>
      </c>
      <c r="D163" s="3" t="s">
        <v>26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4">
        <f t="shared" si="5"/>
        <v>0</v>
      </c>
    </row>
    <row r="164" spans="1:27" ht="15.75">
      <c r="A164" s="19">
        <v>162</v>
      </c>
      <c r="B164" s="3" t="s">
        <v>436</v>
      </c>
      <c r="D164" s="3" t="s">
        <v>27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4">
        <f t="shared" si="5"/>
        <v>0</v>
      </c>
    </row>
    <row r="165" spans="1:27" s="11" customFormat="1" ht="15.75">
      <c r="A165" s="19">
        <v>163</v>
      </c>
      <c r="B165" s="3"/>
      <c r="C165" s="9" t="s">
        <v>81</v>
      </c>
      <c r="D165" s="10" t="s">
        <v>25</v>
      </c>
      <c r="E165" s="4">
        <f aca="true" t="shared" si="6" ref="E165:Z167">E168+E171</f>
        <v>71</v>
      </c>
      <c r="F165" s="4">
        <f t="shared" si="6"/>
        <v>0</v>
      </c>
      <c r="G165" s="4">
        <f t="shared" si="6"/>
        <v>20</v>
      </c>
      <c r="H165" s="4">
        <f t="shared" si="6"/>
        <v>0</v>
      </c>
      <c r="I165" s="4">
        <f t="shared" si="6"/>
        <v>3</v>
      </c>
      <c r="J165" s="4">
        <f t="shared" si="6"/>
        <v>3</v>
      </c>
      <c r="K165" s="4">
        <f t="shared" si="6"/>
        <v>0</v>
      </c>
      <c r="L165" s="4">
        <f t="shared" si="6"/>
        <v>2</v>
      </c>
      <c r="M165" s="4">
        <f t="shared" si="6"/>
        <v>0</v>
      </c>
      <c r="N165" s="4">
        <f t="shared" si="6"/>
        <v>1</v>
      </c>
      <c r="O165" s="4">
        <f t="shared" si="6"/>
        <v>0</v>
      </c>
      <c r="P165" s="4">
        <f t="shared" si="6"/>
        <v>0</v>
      </c>
      <c r="Q165" s="4">
        <f t="shared" si="6"/>
        <v>0</v>
      </c>
      <c r="R165" s="4">
        <f t="shared" si="6"/>
        <v>0</v>
      </c>
      <c r="S165" s="4">
        <f t="shared" si="6"/>
        <v>0</v>
      </c>
      <c r="T165" s="4">
        <f t="shared" si="6"/>
        <v>0</v>
      </c>
      <c r="U165" s="4">
        <f t="shared" si="6"/>
        <v>0</v>
      </c>
      <c r="V165" s="4">
        <f t="shared" si="6"/>
        <v>6</v>
      </c>
      <c r="W165" s="4">
        <f t="shared" si="6"/>
        <v>0</v>
      </c>
      <c r="X165" s="4">
        <f t="shared" si="6"/>
        <v>0</v>
      </c>
      <c r="Y165" s="4">
        <f t="shared" si="6"/>
        <v>1</v>
      </c>
      <c r="Z165" s="4">
        <f t="shared" si="6"/>
        <v>4</v>
      </c>
      <c r="AA165" s="4">
        <f t="shared" si="5"/>
        <v>111</v>
      </c>
    </row>
    <row r="166" spans="1:27" s="11" customFormat="1" ht="15.75">
      <c r="A166" s="19">
        <v>164</v>
      </c>
      <c r="B166" s="10"/>
      <c r="C166" s="9"/>
      <c r="D166" s="10" t="s">
        <v>26</v>
      </c>
      <c r="E166" s="4">
        <f t="shared" si="6"/>
        <v>160551593</v>
      </c>
      <c r="F166" s="4">
        <f t="shared" si="6"/>
        <v>0</v>
      </c>
      <c r="G166" s="4">
        <f t="shared" si="6"/>
        <v>2345978</v>
      </c>
      <c r="H166" s="4">
        <f t="shared" si="6"/>
        <v>0</v>
      </c>
      <c r="I166" s="4">
        <f t="shared" si="6"/>
        <v>668620</v>
      </c>
      <c r="J166" s="4">
        <f t="shared" si="6"/>
        <v>16669502</v>
      </c>
      <c r="K166" s="4">
        <f t="shared" si="6"/>
        <v>0</v>
      </c>
      <c r="L166" s="4">
        <f t="shared" si="6"/>
        <v>372234</v>
      </c>
      <c r="M166" s="4">
        <f t="shared" si="6"/>
        <v>0</v>
      </c>
      <c r="N166" s="4">
        <f t="shared" si="6"/>
        <v>615770</v>
      </c>
      <c r="O166" s="4">
        <f t="shared" si="6"/>
        <v>0</v>
      </c>
      <c r="P166" s="4">
        <f t="shared" si="6"/>
        <v>0</v>
      </c>
      <c r="Q166" s="4">
        <f t="shared" si="6"/>
        <v>0</v>
      </c>
      <c r="R166" s="4">
        <f t="shared" si="6"/>
        <v>0</v>
      </c>
      <c r="S166" s="4">
        <f t="shared" si="6"/>
        <v>0</v>
      </c>
      <c r="T166" s="4">
        <f t="shared" si="6"/>
        <v>0</v>
      </c>
      <c r="U166" s="4">
        <f t="shared" si="6"/>
        <v>0</v>
      </c>
      <c r="V166" s="4">
        <f t="shared" si="6"/>
        <v>233637</v>
      </c>
      <c r="W166" s="4">
        <f t="shared" si="6"/>
        <v>0</v>
      </c>
      <c r="X166" s="4">
        <f t="shared" si="6"/>
        <v>0</v>
      </c>
      <c r="Y166" s="4">
        <f t="shared" si="6"/>
        <v>7910</v>
      </c>
      <c r="Z166" s="4">
        <f t="shared" si="6"/>
        <v>594230</v>
      </c>
      <c r="AA166" s="4">
        <f t="shared" si="5"/>
        <v>182059474</v>
      </c>
    </row>
    <row r="167" spans="1:27" s="11" customFormat="1" ht="15.75">
      <c r="A167" s="19">
        <v>165</v>
      </c>
      <c r="B167" s="10"/>
      <c r="C167" s="9"/>
      <c r="D167" s="10" t="s">
        <v>27</v>
      </c>
      <c r="E167" s="4">
        <f t="shared" si="6"/>
        <v>67774376</v>
      </c>
      <c r="F167" s="4">
        <f t="shared" si="6"/>
        <v>0</v>
      </c>
      <c r="G167" s="4">
        <f t="shared" si="6"/>
        <v>640447</v>
      </c>
      <c r="H167" s="4">
        <f t="shared" si="6"/>
        <v>0</v>
      </c>
      <c r="I167" s="4">
        <f t="shared" si="6"/>
        <v>474965</v>
      </c>
      <c r="J167" s="4">
        <f t="shared" si="6"/>
        <v>13565398</v>
      </c>
      <c r="K167" s="4">
        <f t="shared" si="6"/>
        <v>0</v>
      </c>
      <c r="L167" s="4">
        <f t="shared" si="6"/>
        <v>6234</v>
      </c>
      <c r="M167" s="4">
        <f t="shared" si="6"/>
        <v>0</v>
      </c>
      <c r="N167" s="4">
        <f t="shared" si="6"/>
        <v>0</v>
      </c>
      <c r="O167" s="4">
        <f t="shared" si="6"/>
        <v>0</v>
      </c>
      <c r="P167" s="4">
        <f t="shared" si="6"/>
        <v>0</v>
      </c>
      <c r="Q167" s="4">
        <f t="shared" si="6"/>
        <v>0</v>
      </c>
      <c r="R167" s="4">
        <f t="shared" si="6"/>
        <v>0</v>
      </c>
      <c r="S167" s="4">
        <f t="shared" si="6"/>
        <v>0</v>
      </c>
      <c r="T167" s="4">
        <f t="shared" si="6"/>
        <v>0</v>
      </c>
      <c r="U167" s="4">
        <f t="shared" si="6"/>
        <v>0</v>
      </c>
      <c r="V167" s="4">
        <f t="shared" si="6"/>
        <v>68637</v>
      </c>
      <c r="W167" s="4">
        <f t="shared" si="6"/>
        <v>0</v>
      </c>
      <c r="X167" s="4">
        <f t="shared" si="6"/>
        <v>0</v>
      </c>
      <c r="Y167" s="4">
        <f t="shared" si="6"/>
        <v>7910</v>
      </c>
      <c r="Z167" s="4">
        <f t="shared" si="6"/>
        <v>0</v>
      </c>
      <c r="AA167" s="4">
        <f t="shared" si="5"/>
        <v>82537967</v>
      </c>
    </row>
    <row r="168" spans="1:27" ht="15.75">
      <c r="A168" s="19">
        <v>166</v>
      </c>
      <c r="B168" s="3" t="s">
        <v>274</v>
      </c>
      <c r="C168" s="2" t="s">
        <v>82</v>
      </c>
      <c r="D168" s="3" t="s">
        <v>25</v>
      </c>
      <c r="E168" s="14">
        <v>23</v>
      </c>
      <c r="F168" s="14">
        <v>0</v>
      </c>
      <c r="G168" s="14">
        <v>16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2</v>
      </c>
      <c r="W168" s="14">
        <v>0</v>
      </c>
      <c r="X168" s="14">
        <v>0</v>
      </c>
      <c r="Y168" s="14">
        <v>1</v>
      </c>
      <c r="Z168" s="14">
        <v>0</v>
      </c>
      <c r="AA168" s="4">
        <f t="shared" si="5"/>
        <v>42</v>
      </c>
    </row>
    <row r="169" spans="1:27" ht="15.75">
      <c r="A169" s="19">
        <v>167</v>
      </c>
      <c r="B169" s="3" t="s">
        <v>274</v>
      </c>
      <c r="D169" s="3" t="s">
        <v>26</v>
      </c>
      <c r="E169" s="14">
        <v>900424</v>
      </c>
      <c r="F169" s="14">
        <v>0</v>
      </c>
      <c r="G169" s="14">
        <v>1942256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8404</v>
      </c>
      <c r="W169" s="14">
        <v>0</v>
      </c>
      <c r="X169" s="14">
        <v>0</v>
      </c>
      <c r="Y169" s="14">
        <v>7910</v>
      </c>
      <c r="Z169" s="14">
        <v>0</v>
      </c>
      <c r="AA169" s="4">
        <f t="shared" si="5"/>
        <v>2858994</v>
      </c>
    </row>
    <row r="170" spans="1:27" ht="15.75">
      <c r="A170" s="19">
        <v>168</v>
      </c>
      <c r="B170" s="3" t="s">
        <v>274</v>
      </c>
      <c r="D170" s="3" t="s">
        <v>27</v>
      </c>
      <c r="E170" s="14">
        <v>610065</v>
      </c>
      <c r="F170" s="14">
        <v>0</v>
      </c>
      <c r="G170" s="14">
        <v>416159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8404</v>
      </c>
      <c r="W170" s="14">
        <v>0</v>
      </c>
      <c r="X170" s="14">
        <v>0</v>
      </c>
      <c r="Y170" s="14">
        <v>7910</v>
      </c>
      <c r="Z170" s="14">
        <v>0</v>
      </c>
      <c r="AA170" s="4">
        <f t="shared" si="5"/>
        <v>1042538</v>
      </c>
    </row>
    <row r="171" spans="1:27" ht="15.75">
      <c r="A171" s="19">
        <v>169</v>
      </c>
      <c r="B171" s="3" t="s">
        <v>428</v>
      </c>
      <c r="C171" s="2" t="s">
        <v>83</v>
      </c>
      <c r="D171" s="3" t="s">
        <v>25</v>
      </c>
      <c r="E171" s="14">
        <v>48</v>
      </c>
      <c r="F171" s="14">
        <v>0</v>
      </c>
      <c r="G171" s="14">
        <v>4</v>
      </c>
      <c r="H171" s="14">
        <v>0</v>
      </c>
      <c r="I171" s="14">
        <v>3</v>
      </c>
      <c r="J171" s="14">
        <v>3</v>
      </c>
      <c r="K171" s="14">
        <v>0</v>
      </c>
      <c r="L171" s="14">
        <v>2</v>
      </c>
      <c r="M171" s="14">
        <v>0</v>
      </c>
      <c r="N171" s="14">
        <v>1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4</v>
      </c>
      <c r="W171" s="14">
        <v>0</v>
      </c>
      <c r="X171" s="14">
        <v>0</v>
      </c>
      <c r="Y171" s="14">
        <v>0</v>
      </c>
      <c r="Z171" s="14">
        <v>4</v>
      </c>
      <c r="AA171" s="4">
        <f t="shared" si="5"/>
        <v>69</v>
      </c>
    </row>
    <row r="172" spans="1:27" ht="15.75">
      <c r="A172" s="19">
        <v>170</v>
      </c>
      <c r="B172" s="3" t="s">
        <v>428</v>
      </c>
      <c r="D172" s="3" t="s">
        <v>26</v>
      </c>
      <c r="E172" s="14">
        <v>159651169</v>
      </c>
      <c r="F172" s="14">
        <v>0</v>
      </c>
      <c r="G172" s="14">
        <v>403722</v>
      </c>
      <c r="H172" s="14">
        <v>0</v>
      </c>
      <c r="I172" s="14">
        <v>668620</v>
      </c>
      <c r="J172" s="14">
        <v>16669502</v>
      </c>
      <c r="K172" s="14">
        <v>0</v>
      </c>
      <c r="L172" s="14">
        <v>372234</v>
      </c>
      <c r="M172" s="14">
        <v>0</v>
      </c>
      <c r="N172" s="14">
        <v>615770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225233</v>
      </c>
      <c r="W172" s="14">
        <v>0</v>
      </c>
      <c r="X172" s="14">
        <v>0</v>
      </c>
      <c r="Y172" s="14">
        <v>0</v>
      </c>
      <c r="Z172" s="14">
        <v>594230</v>
      </c>
      <c r="AA172" s="4">
        <f t="shared" si="5"/>
        <v>179200480</v>
      </c>
    </row>
    <row r="173" spans="1:27" ht="15.75">
      <c r="A173" s="19">
        <v>171</v>
      </c>
      <c r="B173" s="3" t="s">
        <v>428</v>
      </c>
      <c r="D173" s="3" t="s">
        <v>27</v>
      </c>
      <c r="E173" s="14">
        <v>67164311</v>
      </c>
      <c r="F173" s="14">
        <v>0</v>
      </c>
      <c r="G173" s="14">
        <v>224288</v>
      </c>
      <c r="H173" s="14">
        <v>0</v>
      </c>
      <c r="I173" s="14">
        <v>474965</v>
      </c>
      <c r="J173" s="14">
        <v>13565398</v>
      </c>
      <c r="K173" s="14">
        <v>0</v>
      </c>
      <c r="L173" s="14">
        <v>6234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60233</v>
      </c>
      <c r="W173" s="14">
        <v>0</v>
      </c>
      <c r="X173" s="14">
        <v>0</v>
      </c>
      <c r="Y173" s="14">
        <v>0</v>
      </c>
      <c r="Z173" s="14">
        <v>0</v>
      </c>
      <c r="AA173" s="4">
        <f t="shared" si="5"/>
        <v>81495429</v>
      </c>
    </row>
    <row r="174" spans="1:27" s="11" customFormat="1" ht="31.5">
      <c r="A174" s="19">
        <v>172</v>
      </c>
      <c r="B174" s="3"/>
      <c r="C174" s="9" t="s">
        <v>84</v>
      </c>
      <c r="D174" s="10" t="s">
        <v>25</v>
      </c>
      <c r="E174" s="4">
        <f aca="true" t="shared" si="7" ref="E174:Z176">E177+E180+E183+E186+E189+E192+E195+E198+E201+E204+E207+E210+E213+E216+E219+E222+E225+E228+E231+E234+E237</f>
        <v>30</v>
      </c>
      <c r="F174" s="4">
        <f t="shared" si="7"/>
        <v>0</v>
      </c>
      <c r="G174" s="4">
        <f t="shared" si="7"/>
        <v>0</v>
      </c>
      <c r="H174" s="4">
        <f t="shared" si="7"/>
        <v>0</v>
      </c>
      <c r="I174" s="4">
        <f t="shared" si="7"/>
        <v>0</v>
      </c>
      <c r="J174" s="4">
        <f t="shared" si="7"/>
        <v>0</v>
      </c>
      <c r="K174" s="4">
        <f t="shared" si="7"/>
        <v>0</v>
      </c>
      <c r="L174" s="4">
        <f t="shared" si="7"/>
        <v>0</v>
      </c>
      <c r="M174" s="4">
        <f t="shared" si="7"/>
        <v>0</v>
      </c>
      <c r="N174" s="4">
        <f t="shared" si="7"/>
        <v>0</v>
      </c>
      <c r="O174" s="4">
        <f t="shared" si="7"/>
        <v>0</v>
      </c>
      <c r="P174" s="4">
        <f t="shared" si="7"/>
        <v>0</v>
      </c>
      <c r="Q174" s="4">
        <f t="shared" si="7"/>
        <v>0</v>
      </c>
      <c r="R174" s="4">
        <f t="shared" si="7"/>
        <v>0</v>
      </c>
      <c r="S174" s="4">
        <f t="shared" si="7"/>
        <v>0</v>
      </c>
      <c r="T174" s="4">
        <f t="shared" si="7"/>
        <v>0</v>
      </c>
      <c r="U174" s="4">
        <f t="shared" si="7"/>
        <v>0</v>
      </c>
      <c r="V174" s="4">
        <f t="shared" si="7"/>
        <v>0</v>
      </c>
      <c r="W174" s="4">
        <f t="shared" si="7"/>
        <v>0</v>
      </c>
      <c r="X174" s="4">
        <f t="shared" si="7"/>
        <v>0</v>
      </c>
      <c r="Y174" s="4">
        <f t="shared" si="7"/>
        <v>0</v>
      </c>
      <c r="Z174" s="4">
        <f t="shared" si="7"/>
        <v>0</v>
      </c>
      <c r="AA174" s="4">
        <f t="shared" si="5"/>
        <v>30</v>
      </c>
    </row>
    <row r="175" spans="1:27" s="11" customFormat="1" ht="15.75" customHeight="1">
      <c r="A175" s="19">
        <v>173</v>
      </c>
      <c r="B175" s="10"/>
      <c r="C175" s="9"/>
      <c r="D175" s="10" t="s">
        <v>26</v>
      </c>
      <c r="E175" s="4">
        <f t="shared" si="7"/>
        <v>570610</v>
      </c>
      <c r="F175" s="4">
        <f t="shared" si="7"/>
        <v>0</v>
      </c>
      <c r="G175" s="4">
        <f t="shared" si="7"/>
        <v>0</v>
      </c>
      <c r="H175" s="4">
        <f t="shared" si="7"/>
        <v>0</v>
      </c>
      <c r="I175" s="4">
        <f t="shared" si="7"/>
        <v>0</v>
      </c>
      <c r="J175" s="4">
        <f t="shared" si="7"/>
        <v>0</v>
      </c>
      <c r="K175" s="4">
        <f t="shared" si="7"/>
        <v>0</v>
      </c>
      <c r="L175" s="4">
        <f t="shared" si="7"/>
        <v>0</v>
      </c>
      <c r="M175" s="4">
        <f t="shared" si="7"/>
        <v>0</v>
      </c>
      <c r="N175" s="4">
        <f t="shared" si="7"/>
        <v>0</v>
      </c>
      <c r="O175" s="4">
        <f t="shared" si="7"/>
        <v>0</v>
      </c>
      <c r="P175" s="4">
        <f t="shared" si="7"/>
        <v>0</v>
      </c>
      <c r="Q175" s="4">
        <f t="shared" si="7"/>
        <v>0</v>
      </c>
      <c r="R175" s="4">
        <f t="shared" si="7"/>
        <v>0</v>
      </c>
      <c r="S175" s="4">
        <f t="shared" si="7"/>
        <v>0</v>
      </c>
      <c r="T175" s="4">
        <f t="shared" si="7"/>
        <v>0</v>
      </c>
      <c r="U175" s="4">
        <f t="shared" si="7"/>
        <v>0</v>
      </c>
      <c r="V175" s="4">
        <f t="shared" si="7"/>
        <v>0</v>
      </c>
      <c r="W175" s="4">
        <f t="shared" si="7"/>
        <v>0</v>
      </c>
      <c r="X175" s="4">
        <f t="shared" si="7"/>
        <v>0</v>
      </c>
      <c r="Y175" s="4">
        <f t="shared" si="7"/>
        <v>0</v>
      </c>
      <c r="Z175" s="4">
        <f t="shared" si="7"/>
        <v>0</v>
      </c>
      <c r="AA175" s="4">
        <f t="shared" si="5"/>
        <v>570610</v>
      </c>
    </row>
    <row r="176" spans="1:27" s="11" customFormat="1" ht="15.75" customHeight="1">
      <c r="A176" s="19">
        <v>174</v>
      </c>
      <c r="B176" s="10"/>
      <c r="C176" s="9"/>
      <c r="D176" s="10" t="s">
        <v>27</v>
      </c>
      <c r="E176" s="4">
        <f t="shared" si="7"/>
        <v>213385</v>
      </c>
      <c r="F176" s="4">
        <f t="shared" si="7"/>
        <v>0</v>
      </c>
      <c r="G176" s="4">
        <f t="shared" si="7"/>
        <v>0</v>
      </c>
      <c r="H176" s="4">
        <f t="shared" si="7"/>
        <v>0</v>
      </c>
      <c r="I176" s="4">
        <f t="shared" si="7"/>
        <v>0</v>
      </c>
      <c r="J176" s="4">
        <f t="shared" si="7"/>
        <v>0</v>
      </c>
      <c r="K176" s="4">
        <f t="shared" si="7"/>
        <v>0</v>
      </c>
      <c r="L176" s="4">
        <f t="shared" si="7"/>
        <v>0</v>
      </c>
      <c r="M176" s="4">
        <f t="shared" si="7"/>
        <v>0</v>
      </c>
      <c r="N176" s="4">
        <f t="shared" si="7"/>
        <v>0</v>
      </c>
      <c r="O176" s="4">
        <f t="shared" si="7"/>
        <v>0</v>
      </c>
      <c r="P176" s="4">
        <f t="shared" si="7"/>
        <v>0</v>
      </c>
      <c r="Q176" s="4">
        <f t="shared" si="7"/>
        <v>0</v>
      </c>
      <c r="R176" s="4">
        <f t="shared" si="7"/>
        <v>0</v>
      </c>
      <c r="S176" s="4">
        <f t="shared" si="7"/>
        <v>0</v>
      </c>
      <c r="T176" s="4">
        <f t="shared" si="7"/>
        <v>0</v>
      </c>
      <c r="U176" s="4">
        <f t="shared" si="7"/>
        <v>0</v>
      </c>
      <c r="V176" s="4">
        <f t="shared" si="7"/>
        <v>0</v>
      </c>
      <c r="W176" s="4">
        <f t="shared" si="7"/>
        <v>0</v>
      </c>
      <c r="X176" s="4">
        <f t="shared" si="7"/>
        <v>0</v>
      </c>
      <c r="Y176" s="4">
        <f t="shared" si="7"/>
        <v>0</v>
      </c>
      <c r="Z176" s="4">
        <f t="shared" si="7"/>
        <v>0</v>
      </c>
      <c r="AA176" s="4">
        <f t="shared" si="5"/>
        <v>213385</v>
      </c>
    </row>
    <row r="177" spans="1:27" ht="15.75">
      <c r="A177" s="19">
        <v>175</v>
      </c>
      <c r="B177" s="3" t="s">
        <v>254</v>
      </c>
      <c r="C177" s="2" t="s">
        <v>85</v>
      </c>
      <c r="D177" s="3" t="s">
        <v>25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4">
        <f t="shared" si="5"/>
        <v>0</v>
      </c>
    </row>
    <row r="178" spans="1:27" ht="15.75">
      <c r="A178" s="19">
        <v>176</v>
      </c>
      <c r="B178" s="3" t="s">
        <v>254</v>
      </c>
      <c r="D178" s="3" t="s">
        <v>26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4">
        <f t="shared" si="5"/>
        <v>0</v>
      </c>
    </row>
    <row r="179" spans="1:27" ht="15.75">
      <c r="A179" s="19">
        <v>177</v>
      </c>
      <c r="B179" s="3" t="s">
        <v>254</v>
      </c>
      <c r="D179" s="3" t="s">
        <v>27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4">
        <f t="shared" si="5"/>
        <v>0</v>
      </c>
    </row>
    <row r="180" spans="1:27" ht="15.75">
      <c r="A180" s="19">
        <v>178</v>
      </c>
      <c r="B180" s="3" t="s">
        <v>260</v>
      </c>
      <c r="C180" s="2" t="s">
        <v>86</v>
      </c>
      <c r="D180" s="3" t="s">
        <v>25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4">
        <f t="shared" si="5"/>
        <v>0</v>
      </c>
    </row>
    <row r="181" spans="1:27" ht="15.75">
      <c r="A181" s="19">
        <v>179</v>
      </c>
      <c r="B181" s="3" t="s">
        <v>260</v>
      </c>
      <c r="D181" s="3" t="s">
        <v>26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4">
        <f t="shared" si="5"/>
        <v>0</v>
      </c>
    </row>
    <row r="182" spans="1:27" ht="20.25" customHeight="1">
      <c r="A182" s="19">
        <v>180</v>
      </c>
      <c r="B182" s="3" t="s">
        <v>260</v>
      </c>
      <c r="D182" s="3" t="s">
        <v>27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4">
        <f t="shared" si="5"/>
        <v>0</v>
      </c>
    </row>
    <row r="183" spans="1:27" ht="15.75">
      <c r="A183" s="19">
        <v>181</v>
      </c>
      <c r="B183" s="3" t="s">
        <v>263</v>
      </c>
      <c r="C183" s="2" t="s">
        <v>87</v>
      </c>
      <c r="D183" s="3" t="s">
        <v>25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4">
        <f t="shared" si="5"/>
        <v>0</v>
      </c>
    </row>
    <row r="184" spans="1:27" ht="15.75">
      <c r="A184" s="19">
        <v>182</v>
      </c>
      <c r="B184" s="3" t="s">
        <v>263</v>
      </c>
      <c r="D184" s="3" t="s">
        <v>26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4">
        <f t="shared" si="5"/>
        <v>0</v>
      </c>
    </row>
    <row r="185" spans="1:27" ht="15.75">
      <c r="A185" s="19">
        <v>183</v>
      </c>
      <c r="B185" s="3" t="s">
        <v>263</v>
      </c>
      <c r="D185" s="3" t="s">
        <v>27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4">
        <f t="shared" si="5"/>
        <v>0</v>
      </c>
    </row>
    <row r="186" spans="1:27" ht="15.75">
      <c r="A186" s="19">
        <v>184</v>
      </c>
      <c r="B186" s="3" t="s">
        <v>266</v>
      </c>
      <c r="C186" s="2" t="s">
        <v>88</v>
      </c>
      <c r="D186" s="3" t="s">
        <v>25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4">
        <f t="shared" si="5"/>
        <v>0</v>
      </c>
    </row>
    <row r="187" spans="1:27" ht="15.75">
      <c r="A187" s="19">
        <v>185</v>
      </c>
      <c r="B187" s="3" t="s">
        <v>266</v>
      </c>
      <c r="D187" s="3" t="s">
        <v>26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4">
        <f t="shared" si="5"/>
        <v>0</v>
      </c>
    </row>
    <row r="188" spans="1:27" ht="15.75">
      <c r="A188" s="19">
        <v>186</v>
      </c>
      <c r="B188" s="3" t="s">
        <v>266</v>
      </c>
      <c r="D188" s="3" t="s">
        <v>27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4">
        <f t="shared" si="5"/>
        <v>0</v>
      </c>
    </row>
    <row r="189" spans="1:27" ht="15.75">
      <c r="A189" s="19">
        <v>187</v>
      </c>
      <c r="B189" s="3" t="s">
        <v>285</v>
      </c>
      <c r="C189" s="2" t="s">
        <v>89</v>
      </c>
      <c r="D189" s="3" t="s">
        <v>25</v>
      </c>
      <c r="E189" s="14">
        <v>6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4">
        <f t="shared" si="5"/>
        <v>6</v>
      </c>
    </row>
    <row r="190" spans="1:27" ht="15.75">
      <c r="A190" s="19">
        <v>188</v>
      </c>
      <c r="B190" s="3" t="s">
        <v>285</v>
      </c>
      <c r="D190" s="3" t="s">
        <v>26</v>
      </c>
      <c r="E190" s="14">
        <v>21189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4">
        <f t="shared" si="5"/>
        <v>21189</v>
      </c>
    </row>
    <row r="191" spans="1:27" ht="15.75">
      <c r="A191" s="19">
        <v>189</v>
      </c>
      <c r="B191" s="3" t="s">
        <v>285</v>
      </c>
      <c r="D191" s="3" t="s">
        <v>27</v>
      </c>
      <c r="E191" s="14">
        <v>21189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4">
        <f t="shared" si="5"/>
        <v>21189</v>
      </c>
    </row>
    <row r="192" spans="1:27" ht="15.75">
      <c r="A192" s="19">
        <v>190</v>
      </c>
      <c r="B192" s="3" t="s">
        <v>287</v>
      </c>
      <c r="C192" s="2" t="s">
        <v>90</v>
      </c>
      <c r="D192" s="3" t="s">
        <v>25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4">
        <f t="shared" si="5"/>
        <v>0</v>
      </c>
    </row>
    <row r="193" spans="1:27" ht="15.75">
      <c r="A193" s="19">
        <v>191</v>
      </c>
      <c r="B193" s="3" t="s">
        <v>287</v>
      </c>
      <c r="D193" s="3" t="s">
        <v>26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4">
        <f t="shared" si="5"/>
        <v>0</v>
      </c>
    </row>
    <row r="194" spans="1:27" ht="15.75">
      <c r="A194" s="19">
        <v>192</v>
      </c>
      <c r="B194" s="3" t="s">
        <v>287</v>
      </c>
      <c r="D194" s="3" t="s">
        <v>27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4">
        <f t="shared" si="5"/>
        <v>0</v>
      </c>
    </row>
    <row r="195" spans="1:27" ht="15.75">
      <c r="A195" s="19">
        <v>193</v>
      </c>
      <c r="B195" s="3" t="s">
        <v>294</v>
      </c>
      <c r="C195" s="2" t="s">
        <v>91</v>
      </c>
      <c r="D195" s="3" t="s">
        <v>25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4">
        <f t="shared" si="5"/>
        <v>0</v>
      </c>
    </row>
    <row r="196" spans="1:27" ht="15.75">
      <c r="A196" s="19">
        <v>194</v>
      </c>
      <c r="B196" s="3" t="s">
        <v>294</v>
      </c>
      <c r="D196" s="3" t="s">
        <v>26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4">
        <f t="shared" si="5"/>
        <v>0</v>
      </c>
    </row>
    <row r="197" spans="1:27" ht="15.75">
      <c r="A197" s="19">
        <v>195</v>
      </c>
      <c r="B197" s="3" t="s">
        <v>294</v>
      </c>
      <c r="D197" s="3" t="s">
        <v>27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4">
        <f t="shared" si="5"/>
        <v>0</v>
      </c>
    </row>
    <row r="198" spans="1:27" ht="15.75">
      <c r="A198" s="19">
        <v>196</v>
      </c>
      <c r="B198" s="3" t="s">
        <v>295</v>
      </c>
      <c r="C198" s="2" t="s">
        <v>92</v>
      </c>
      <c r="D198" s="3" t="s">
        <v>25</v>
      </c>
      <c r="E198" s="14">
        <v>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4">
        <f t="shared" si="5"/>
        <v>1</v>
      </c>
    </row>
    <row r="199" spans="1:27" ht="15.75">
      <c r="A199" s="19">
        <v>197</v>
      </c>
      <c r="B199" s="3" t="s">
        <v>295</v>
      </c>
      <c r="D199" s="3" t="s">
        <v>26</v>
      </c>
      <c r="E199" s="14">
        <v>296168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4">
        <f t="shared" si="5"/>
        <v>296168</v>
      </c>
    </row>
    <row r="200" spans="1:27" ht="15.75">
      <c r="A200" s="19">
        <v>198</v>
      </c>
      <c r="B200" s="3" t="s">
        <v>295</v>
      </c>
      <c r="D200" s="3" t="s">
        <v>27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4">
        <f t="shared" si="5"/>
        <v>0</v>
      </c>
    </row>
    <row r="201" spans="1:27" ht="15.75">
      <c r="A201" s="19">
        <v>199</v>
      </c>
      <c r="B201" s="3" t="s">
        <v>298</v>
      </c>
      <c r="C201" s="2" t="s">
        <v>93</v>
      </c>
      <c r="D201" s="3" t="s">
        <v>25</v>
      </c>
      <c r="E201" s="14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4">
        <f t="shared" si="5"/>
        <v>1</v>
      </c>
    </row>
    <row r="202" spans="1:27" ht="15.75">
      <c r="A202" s="19">
        <v>200</v>
      </c>
      <c r="B202" s="3" t="s">
        <v>298</v>
      </c>
      <c r="D202" s="3" t="s">
        <v>26</v>
      </c>
      <c r="E202" s="14">
        <v>2886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4">
        <f t="shared" si="5"/>
        <v>2886</v>
      </c>
    </row>
    <row r="203" spans="1:27" ht="15.75">
      <c r="A203" s="19">
        <v>201</v>
      </c>
      <c r="B203" s="3" t="s">
        <v>298</v>
      </c>
      <c r="D203" s="3" t="s">
        <v>27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4">
        <f aca="true" t="shared" si="8" ref="AA203:AA266">SUM(E203:Z203)</f>
        <v>0</v>
      </c>
    </row>
    <row r="204" spans="1:27" ht="15.75">
      <c r="A204" s="19">
        <v>202</v>
      </c>
      <c r="B204" s="3" t="s">
        <v>313</v>
      </c>
      <c r="C204" s="2" t="s">
        <v>94</v>
      </c>
      <c r="D204" s="3" t="s">
        <v>25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4">
        <f t="shared" si="8"/>
        <v>0</v>
      </c>
    </row>
    <row r="205" spans="1:27" ht="15.75">
      <c r="A205" s="19">
        <v>203</v>
      </c>
      <c r="B205" s="3" t="s">
        <v>313</v>
      </c>
      <c r="D205" s="3" t="s">
        <v>26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4">
        <f t="shared" si="8"/>
        <v>0</v>
      </c>
    </row>
    <row r="206" spans="1:27" ht="15.75">
      <c r="A206" s="19">
        <v>204</v>
      </c>
      <c r="B206" s="3" t="s">
        <v>313</v>
      </c>
      <c r="D206" s="3" t="s">
        <v>27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4">
        <f t="shared" si="8"/>
        <v>0</v>
      </c>
    </row>
    <row r="207" spans="1:27" ht="15.75">
      <c r="A207" s="19">
        <v>205</v>
      </c>
      <c r="B207" s="3" t="s">
        <v>314</v>
      </c>
      <c r="C207" s="2" t="s">
        <v>95</v>
      </c>
      <c r="D207" s="3" t="s">
        <v>25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4">
        <f t="shared" si="8"/>
        <v>1</v>
      </c>
    </row>
    <row r="208" spans="1:27" ht="15.75">
      <c r="A208" s="19">
        <v>206</v>
      </c>
      <c r="B208" s="3" t="s">
        <v>314</v>
      </c>
      <c r="D208" s="3" t="s">
        <v>26</v>
      </c>
      <c r="E208" s="14">
        <v>296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4">
        <f t="shared" si="8"/>
        <v>296</v>
      </c>
    </row>
    <row r="209" spans="1:27" ht="15.75">
      <c r="A209" s="19">
        <v>207</v>
      </c>
      <c r="B209" s="3" t="s">
        <v>314</v>
      </c>
      <c r="D209" s="3" t="s">
        <v>27</v>
      </c>
      <c r="E209" s="14">
        <v>296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4">
        <f t="shared" si="8"/>
        <v>296</v>
      </c>
    </row>
    <row r="210" spans="1:27" ht="15.75">
      <c r="A210" s="19">
        <v>208</v>
      </c>
      <c r="B210" s="3" t="s">
        <v>437</v>
      </c>
      <c r="C210" s="2" t="s">
        <v>96</v>
      </c>
      <c r="D210" s="3" t="s">
        <v>25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4">
        <f t="shared" si="8"/>
        <v>0</v>
      </c>
    </row>
    <row r="211" spans="1:27" ht="15.75">
      <c r="A211" s="19">
        <v>209</v>
      </c>
      <c r="B211" s="3" t="s">
        <v>437</v>
      </c>
      <c r="D211" s="3" t="s">
        <v>26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4">
        <f t="shared" si="8"/>
        <v>0</v>
      </c>
    </row>
    <row r="212" spans="1:27" ht="15.75">
      <c r="A212" s="19">
        <v>210</v>
      </c>
      <c r="B212" s="3" t="s">
        <v>437</v>
      </c>
      <c r="D212" s="3" t="s">
        <v>27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4">
        <f t="shared" si="8"/>
        <v>0</v>
      </c>
    </row>
    <row r="213" spans="1:27" ht="15.75">
      <c r="A213" s="19">
        <v>211</v>
      </c>
      <c r="B213" s="3" t="s">
        <v>319</v>
      </c>
      <c r="C213" s="2" t="s">
        <v>97</v>
      </c>
      <c r="D213" s="3" t="s">
        <v>25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4">
        <f t="shared" si="8"/>
        <v>0</v>
      </c>
    </row>
    <row r="214" spans="1:27" ht="15.75">
      <c r="A214" s="19">
        <v>212</v>
      </c>
      <c r="B214" s="3" t="s">
        <v>319</v>
      </c>
      <c r="D214" s="3" t="s">
        <v>26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4">
        <f t="shared" si="8"/>
        <v>0</v>
      </c>
    </row>
    <row r="215" spans="1:27" ht="15.75">
      <c r="A215" s="19">
        <v>213</v>
      </c>
      <c r="B215" s="3" t="s">
        <v>319</v>
      </c>
      <c r="D215" s="3" t="s">
        <v>27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4">
        <f t="shared" si="8"/>
        <v>0</v>
      </c>
    </row>
    <row r="216" spans="1:27" ht="15.75">
      <c r="A216" s="19">
        <v>214</v>
      </c>
      <c r="B216" s="3" t="s">
        <v>330</v>
      </c>
      <c r="C216" s="2" t="s">
        <v>98</v>
      </c>
      <c r="D216" s="3" t="s">
        <v>25</v>
      </c>
      <c r="E216" s="14">
        <v>3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4">
        <f t="shared" si="8"/>
        <v>3</v>
      </c>
    </row>
    <row r="217" spans="1:27" ht="15.75">
      <c r="A217" s="19">
        <v>215</v>
      </c>
      <c r="B217" s="3" t="s">
        <v>330</v>
      </c>
      <c r="D217" s="3" t="s">
        <v>26</v>
      </c>
      <c r="E217" s="14">
        <v>1998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4">
        <f t="shared" si="8"/>
        <v>1998</v>
      </c>
    </row>
    <row r="218" spans="1:27" ht="15.75">
      <c r="A218" s="19">
        <v>216</v>
      </c>
      <c r="B218" s="3" t="s">
        <v>330</v>
      </c>
      <c r="D218" s="3" t="s">
        <v>27</v>
      </c>
      <c r="E218" s="14">
        <v>1861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4">
        <f t="shared" si="8"/>
        <v>1861</v>
      </c>
    </row>
    <row r="219" spans="1:27" ht="15.75">
      <c r="A219" s="19">
        <v>217</v>
      </c>
      <c r="B219" s="3" t="s">
        <v>358</v>
      </c>
      <c r="C219" s="2" t="s">
        <v>99</v>
      </c>
      <c r="D219" s="3" t="s">
        <v>25</v>
      </c>
      <c r="E219" s="14">
        <v>7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4">
        <f t="shared" si="8"/>
        <v>7</v>
      </c>
    </row>
    <row r="220" spans="1:27" ht="15.75">
      <c r="A220" s="19">
        <v>218</v>
      </c>
      <c r="B220" s="3" t="s">
        <v>358</v>
      </c>
      <c r="D220" s="3" t="s">
        <v>26</v>
      </c>
      <c r="E220" s="14">
        <v>132018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4">
        <f t="shared" si="8"/>
        <v>132018</v>
      </c>
    </row>
    <row r="221" spans="1:27" ht="15.75">
      <c r="A221" s="19">
        <v>219</v>
      </c>
      <c r="B221" s="3" t="s">
        <v>358</v>
      </c>
      <c r="D221" s="3" t="s">
        <v>27</v>
      </c>
      <c r="E221" s="14">
        <v>132018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4">
        <f t="shared" si="8"/>
        <v>132018</v>
      </c>
    </row>
    <row r="222" spans="1:27" ht="15.75">
      <c r="A222" s="19">
        <v>220</v>
      </c>
      <c r="B222" s="3" t="s">
        <v>370</v>
      </c>
      <c r="C222" s="2" t="s">
        <v>100</v>
      </c>
      <c r="D222" s="3" t="s">
        <v>25</v>
      </c>
      <c r="E222" s="14">
        <v>2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4">
        <f t="shared" si="8"/>
        <v>2</v>
      </c>
    </row>
    <row r="223" spans="1:27" ht="15.75">
      <c r="A223" s="19">
        <v>221</v>
      </c>
      <c r="B223" s="3" t="s">
        <v>370</v>
      </c>
      <c r="D223" s="3" t="s">
        <v>26</v>
      </c>
      <c r="E223" s="14">
        <v>16845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4">
        <f t="shared" si="8"/>
        <v>16845</v>
      </c>
    </row>
    <row r="224" spans="1:27" ht="15.75">
      <c r="A224" s="19">
        <v>222</v>
      </c>
      <c r="B224" s="3" t="s">
        <v>370</v>
      </c>
      <c r="D224" s="3" t="s">
        <v>27</v>
      </c>
      <c r="E224" s="14">
        <v>16845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4">
        <f t="shared" si="8"/>
        <v>16845</v>
      </c>
    </row>
    <row r="225" spans="1:27" ht="15.75">
      <c r="A225" s="19">
        <v>223</v>
      </c>
      <c r="B225" s="3" t="s">
        <v>378</v>
      </c>
      <c r="C225" s="2" t="s">
        <v>101</v>
      </c>
      <c r="D225" s="3" t="s">
        <v>25</v>
      </c>
      <c r="E225" s="14">
        <v>2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4">
        <f t="shared" si="8"/>
        <v>2</v>
      </c>
    </row>
    <row r="226" spans="1:27" ht="15.75">
      <c r="A226" s="19">
        <v>224</v>
      </c>
      <c r="B226" s="3" t="s">
        <v>378</v>
      </c>
      <c r="D226" s="3" t="s">
        <v>26</v>
      </c>
      <c r="E226" s="14">
        <v>9787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4">
        <f t="shared" si="8"/>
        <v>9787</v>
      </c>
    </row>
    <row r="227" spans="1:27" ht="15.75">
      <c r="A227" s="19">
        <v>225</v>
      </c>
      <c r="B227" s="3" t="s">
        <v>378</v>
      </c>
      <c r="D227" s="3" t="s">
        <v>27</v>
      </c>
      <c r="E227" s="14">
        <v>3441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4">
        <f t="shared" si="8"/>
        <v>3441</v>
      </c>
    </row>
    <row r="228" spans="1:27" ht="15.75">
      <c r="A228" s="19">
        <v>226</v>
      </c>
      <c r="B228" s="3" t="s">
        <v>389</v>
      </c>
      <c r="C228" s="2" t="s">
        <v>102</v>
      </c>
      <c r="D228" s="3" t="s">
        <v>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4">
        <f t="shared" si="8"/>
        <v>0</v>
      </c>
    </row>
    <row r="229" spans="1:27" ht="15.75">
      <c r="A229" s="19">
        <v>227</v>
      </c>
      <c r="B229" s="3" t="s">
        <v>389</v>
      </c>
      <c r="D229" s="3" t="s">
        <v>26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4">
        <f t="shared" si="8"/>
        <v>0</v>
      </c>
    </row>
    <row r="230" spans="1:27" ht="15.75">
      <c r="A230" s="19">
        <v>228</v>
      </c>
      <c r="B230" s="3" t="s">
        <v>389</v>
      </c>
      <c r="D230" s="3" t="s">
        <v>27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4">
        <f t="shared" si="8"/>
        <v>0</v>
      </c>
    </row>
    <row r="231" spans="1:27" ht="15.75">
      <c r="A231" s="19">
        <v>229</v>
      </c>
      <c r="B231" s="3" t="s">
        <v>390</v>
      </c>
      <c r="C231" s="2" t="s">
        <v>103</v>
      </c>
      <c r="D231" s="3" t="s">
        <v>25</v>
      </c>
      <c r="E231" s="14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4">
        <f t="shared" si="8"/>
        <v>1</v>
      </c>
    </row>
    <row r="232" spans="1:27" ht="15.75">
      <c r="A232" s="19">
        <v>230</v>
      </c>
      <c r="B232" s="3" t="s">
        <v>390</v>
      </c>
      <c r="D232" s="3" t="s">
        <v>26</v>
      </c>
      <c r="E232" s="14">
        <v>44696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4">
        <f t="shared" si="8"/>
        <v>44696</v>
      </c>
    </row>
    <row r="233" spans="1:27" ht="15.75">
      <c r="A233" s="19">
        <v>231</v>
      </c>
      <c r="B233" s="3" t="s">
        <v>390</v>
      </c>
      <c r="D233" s="3" t="s">
        <v>27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4">
        <f t="shared" si="8"/>
        <v>0</v>
      </c>
    </row>
    <row r="234" spans="1:27" ht="15.75">
      <c r="A234" s="19">
        <v>232</v>
      </c>
      <c r="B234" s="3" t="s">
        <v>391</v>
      </c>
      <c r="C234" s="2" t="s">
        <v>104</v>
      </c>
      <c r="D234" s="3" t="s">
        <v>25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4">
        <f t="shared" si="8"/>
        <v>0</v>
      </c>
    </row>
    <row r="235" spans="1:27" ht="15.75">
      <c r="A235" s="19">
        <v>233</v>
      </c>
      <c r="B235" s="3" t="s">
        <v>391</v>
      </c>
      <c r="D235" s="3" t="s">
        <v>26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4">
        <f t="shared" si="8"/>
        <v>0</v>
      </c>
    </row>
    <row r="236" spans="1:27" ht="15.75">
      <c r="A236" s="19">
        <v>234</v>
      </c>
      <c r="B236" s="3" t="s">
        <v>391</v>
      </c>
      <c r="D236" s="3" t="s">
        <v>27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4">
        <f t="shared" si="8"/>
        <v>0</v>
      </c>
    </row>
    <row r="237" spans="1:27" ht="15.75">
      <c r="A237" s="19">
        <v>235</v>
      </c>
      <c r="B237" s="3" t="s">
        <v>420</v>
      </c>
      <c r="C237" s="2" t="s">
        <v>105</v>
      </c>
      <c r="D237" s="3" t="s">
        <v>25</v>
      </c>
      <c r="E237" s="14">
        <v>6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4">
        <f t="shared" si="8"/>
        <v>6</v>
      </c>
    </row>
    <row r="238" spans="1:27" ht="15.75">
      <c r="A238" s="19">
        <v>236</v>
      </c>
      <c r="B238" s="3" t="s">
        <v>420</v>
      </c>
      <c r="D238" s="3" t="s">
        <v>26</v>
      </c>
      <c r="E238" s="14">
        <v>44727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4">
        <f t="shared" si="8"/>
        <v>44727</v>
      </c>
    </row>
    <row r="239" spans="1:27" ht="15.75">
      <c r="A239" s="19">
        <v>237</v>
      </c>
      <c r="B239" s="3" t="s">
        <v>420</v>
      </c>
      <c r="D239" s="3" t="s">
        <v>27</v>
      </c>
      <c r="E239" s="14">
        <v>37735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4">
        <f t="shared" si="8"/>
        <v>37735</v>
      </c>
    </row>
    <row r="240" spans="1:27" s="11" customFormat="1" ht="15.75">
      <c r="A240" s="19">
        <v>238</v>
      </c>
      <c r="B240" s="3"/>
      <c r="C240" s="9" t="s">
        <v>106</v>
      </c>
      <c r="D240" s="10" t="s">
        <v>25</v>
      </c>
      <c r="E240" s="4">
        <f aca="true" t="shared" si="9" ref="E240:Z242">E243+E246+E249+E252+E255+E258+E261+E264+E267+E270+E273+E276</f>
        <v>59</v>
      </c>
      <c r="F240" s="4">
        <f t="shared" si="9"/>
        <v>0</v>
      </c>
      <c r="G240" s="4">
        <f t="shared" si="9"/>
        <v>7</v>
      </c>
      <c r="H240" s="4">
        <f t="shared" si="9"/>
        <v>0</v>
      </c>
      <c r="I240" s="4">
        <f t="shared" si="9"/>
        <v>0</v>
      </c>
      <c r="J240" s="4">
        <f t="shared" si="9"/>
        <v>3</v>
      </c>
      <c r="K240" s="4">
        <f t="shared" si="9"/>
        <v>0</v>
      </c>
      <c r="L240" s="4">
        <f t="shared" si="9"/>
        <v>0</v>
      </c>
      <c r="M240" s="4">
        <f t="shared" si="9"/>
        <v>0</v>
      </c>
      <c r="N240" s="4">
        <f t="shared" si="9"/>
        <v>0</v>
      </c>
      <c r="O240" s="4">
        <f t="shared" si="9"/>
        <v>0</v>
      </c>
      <c r="P240" s="4">
        <f t="shared" si="9"/>
        <v>0</v>
      </c>
      <c r="Q240" s="4">
        <f t="shared" si="9"/>
        <v>0</v>
      </c>
      <c r="R240" s="4">
        <f t="shared" si="9"/>
        <v>0</v>
      </c>
      <c r="S240" s="4">
        <f t="shared" si="9"/>
        <v>0</v>
      </c>
      <c r="T240" s="4">
        <f t="shared" si="9"/>
        <v>0</v>
      </c>
      <c r="U240" s="4">
        <f t="shared" si="9"/>
        <v>0</v>
      </c>
      <c r="V240" s="4">
        <f t="shared" si="9"/>
        <v>50</v>
      </c>
      <c r="W240" s="4">
        <f t="shared" si="9"/>
        <v>0</v>
      </c>
      <c r="X240" s="4">
        <f t="shared" si="9"/>
        <v>0</v>
      </c>
      <c r="Y240" s="4">
        <f t="shared" si="9"/>
        <v>0</v>
      </c>
      <c r="Z240" s="4">
        <f t="shared" si="9"/>
        <v>1</v>
      </c>
      <c r="AA240" s="4">
        <f t="shared" si="8"/>
        <v>120</v>
      </c>
    </row>
    <row r="241" spans="1:27" s="11" customFormat="1" ht="15.75">
      <c r="A241" s="19">
        <v>239</v>
      </c>
      <c r="B241" s="10"/>
      <c r="C241" s="9"/>
      <c r="D241" s="10" t="s">
        <v>26</v>
      </c>
      <c r="E241" s="4">
        <f t="shared" si="9"/>
        <v>480858</v>
      </c>
      <c r="F241" s="4">
        <f t="shared" si="9"/>
        <v>0</v>
      </c>
      <c r="G241" s="4">
        <f t="shared" si="9"/>
        <v>78498</v>
      </c>
      <c r="H241" s="4">
        <f t="shared" si="9"/>
        <v>0</v>
      </c>
      <c r="I241" s="4">
        <f t="shared" si="9"/>
        <v>0</v>
      </c>
      <c r="J241" s="4">
        <f t="shared" si="9"/>
        <v>5198000</v>
      </c>
      <c r="K241" s="4">
        <f t="shared" si="9"/>
        <v>0</v>
      </c>
      <c r="L241" s="4">
        <f t="shared" si="9"/>
        <v>0</v>
      </c>
      <c r="M241" s="4">
        <f t="shared" si="9"/>
        <v>0</v>
      </c>
      <c r="N241" s="4">
        <f t="shared" si="9"/>
        <v>0</v>
      </c>
      <c r="O241" s="4">
        <f t="shared" si="9"/>
        <v>0</v>
      </c>
      <c r="P241" s="4">
        <f t="shared" si="9"/>
        <v>0</v>
      </c>
      <c r="Q241" s="4">
        <f t="shared" si="9"/>
        <v>0</v>
      </c>
      <c r="R241" s="4">
        <f t="shared" si="9"/>
        <v>0</v>
      </c>
      <c r="S241" s="4">
        <f t="shared" si="9"/>
        <v>0</v>
      </c>
      <c r="T241" s="4">
        <f t="shared" si="9"/>
        <v>0</v>
      </c>
      <c r="U241" s="4">
        <f t="shared" si="9"/>
        <v>0</v>
      </c>
      <c r="V241" s="4">
        <f t="shared" si="9"/>
        <v>281447</v>
      </c>
      <c r="W241" s="4">
        <f t="shared" si="9"/>
        <v>0</v>
      </c>
      <c r="X241" s="4">
        <f t="shared" si="9"/>
        <v>0</v>
      </c>
      <c r="Y241" s="4">
        <f t="shared" si="9"/>
        <v>0</v>
      </c>
      <c r="Z241" s="4">
        <f t="shared" si="9"/>
        <v>1500</v>
      </c>
      <c r="AA241" s="4">
        <f t="shared" si="8"/>
        <v>6040303</v>
      </c>
    </row>
    <row r="242" spans="1:27" s="11" customFormat="1" ht="15.75">
      <c r="A242" s="19">
        <v>240</v>
      </c>
      <c r="B242" s="10"/>
      <c r="C242" s="9"/>
      <c r="D242" s="10" t="s">
        <v>27</v>
      </c>
      <c r="E242" s="4">
        <f t="shared" si="9"/>
        <v>171391</v>
      </c>
      <c r="F242" s="4">
        <f t="shared" si="9"/>
        <v>0</v>
      </c>
      <c r="G242" s="4">
        <f t="shared" si="9"/>
        <v>14364</v>
      </c>
      <c r="H242" s="4">
        <f t="shared" si="9"/>
        <v>0</v>
      </c>
      <c r="I242" s="4">
        <f t="shared" si="9"/>
        <v>0</v>
      </c>
      <c r="J242" s="4">
        <f t="shared" si="9"/>
        <v>949500</v>
      </c>
      <c r="K242" s="4">
        <f t="shared" si="9"/>
        <v>0</v>
      </c>
      <c r="L242" s="4">
        <f t="shared" si="9"/>
        <v>0</v>
      </c>
      <c r="M242" s="4">
        <f t="shared" si="9"/>
        <v>0</v>
      </c>
      <c r="N242" s="4">
        <f t="shared" si="9"/>
        <v>0</v>
      </c>
      <c r="O242" s="4">
        <f t="shared" si="9"/>
        <v>0</v>
      </c>
      <c r="P242" s="4">
        <f t="shared" si="9"/>
        <v>0</v>
      </c>
      <c r="Q242" s="4">
        <f t="shared" si="9"/>
        <v>0</v>
      </c>
      <c r="R242" s="4">
        <f t="shared" si="9"/>
        <v>0</v>
      </c>
      <c r="S242" s="4">
        <f t="shared" si="9"/>
        <v>0</v>
      </c>
      <c r="T242" s="4">
        <f t="shared" si="9"/>
        <v>0</v>
      </c>
      <c r="U242" s="4">
        <f t="shared" si="9"/>
        <v>0</v>
      </c>
      <c r="V242" s="4">
        <f t="shared" si="9"/>
        <v>245542</v>
      </c>
      <c r="W242" s="4">
        <f t="shared" si="9"/>
        <v>0</v>
      </c>
      <c r="X242" s="4">
        <f t="shared" si="9"/>
        <v>0</v>
      </c>
      <c r="Y242" s="4">
        <f t="shared" si="9"/>
        <v>0</v>
      </c>
      <c r="Z242" s="4">
        <f t="shared" si="9"/>
        <v>0</v>
      </c>
      <c r="AA242" s="4">
        <f t="shared" si="8"/>
        <v>1380797</v>
      </c>
    </row>
    <row r="243" spans="1:27" ht="15.75">
      <c r="A243" s="19">
        <v>241</v>
      </c>
      <c r="B243" s="3" t="s">
        <v>255</v>
      </c>
      <c r="C243" s="2" t="s">
        <v>107</v>
      </c>
      <c r="D243" s="3" t="s">
        <v>25</v>
      </c>
      <c r="E243" s="14">
        <v>7</v>
      </c>
      <c r="F243" s="14">
        <v>0</v>
      </c>
      <c r="G243" s="14">
        <v>0</v>
      </c>
      <c r="H243" s="14">
        <v>0</v>
      </c>
      <c r="I243" s="14">
        <v>0</v>
      </c>
      <c r="J243" s="14">
        <v>3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3</v>
      </c>
      <c r="W243" s="14">
        <v>0</v>
      </c>
      <c r="X243" s="14">
        <v>0</v>
      </c>
      <c r="Y243" s="14">
        <v>0</v>
      </c>
      <c r="Z243" s="14">
        <v>0</v>
      </c>
      <c r="AA243" s="4">
        <f t="shared" si="8"/>
        <v>13</v>
      </c>
    </row>
    <row r="244" spans="1:27" ht="15.75">
      <c r="A244" s="19">
        <v>242</v>
      </c>
      <c r="B244" s="3" t="s">
        <v>255</v>
      </c>
      <c r="D244" s="3" t="s">
        <v>26</v>
      </c>
      <c r="E244" s="14">
        <v>159750</v>
      </c>
      <c r="F244" s="14">
        <v>0</v>
      </c>
      <c r="G244" s="14">
        <v>0</v>
      </c>
      <c r="H244" s="14">
        <v>0</v>
      </c>
      <c r="I244" s="14">
        <v>0</v>
      </c>
      <c r="J244" s="14">
        <v>5198000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10501</v>
      </c>
      <c r="W244" s="14">
        <v>0</v>
      </c>
      <c r="X244" s="14">
        <v>0</v>
      </c>
      <c r="Y244" s="14">
        <v>0</v>
      </c>
      <c r="Z244" s="14">
        <v>0</v>
      </c>
      <c r="AA244" s="4">
        <f t="shared" si="8"/>
        <v>5368251</v>
      </c>
    </row>
    <row r="245" spans="1:27" ht="15.75">
      <c r="A245" s="19">
        <v>243</v>
      </c>
      <c r="B245" s="3" t="s">
        <v>255</v>
      </c>
      <c r="D245" s="3" t="s">
        <v>27</v>
      </c>
      <c r="E245" s="14">
        <v>20361</v>
      </c>
      <c r="F245" s="14">
        <v>0</v>
      </c>
      <c r="G245" s="14">
        <v>0</v>
      </c>
      <c r="H245" s="14">
        <v>0</v>
      </c>
      <c r="I245" s="14">
        <v>0</v>
      </c>
      <c r="J245" s="14">
        <v>949500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10501</v>
      </c>
      <c r="W245" s="14">
        <v>0</v>
      </c>
      <c r="X245" s="14">
        <v>0</v>
      </c>
      <c r="Y245" s="14">
        <v>0</v>
      </c>
      <c r="Z245" s="14">
        <v>0</v>
      </c>
      <c r="AA245" s="4">
        <f t="shared" si="8"/>
        <v>980362</v>
      </c>
    </row>
    <row r="246" spans="1:27" ht="15.75">
      <c r="A246" s="19">
        <v>244</v>
      </c>
      <c r="B246" s="3" t="s">
        <v>268</v>
      </c>
      <c r="C246" s="2" t="s">
        <v>108</v>
      </c>
      <c r="D246" s="3" t="s">
        <v>25</v>
      </c>
      <c r="E246" s="14">
        <v>1</v>
      </c>
      <c r="F246" s="14">
        <v>0</v>
      </c>
      <c r="G246" s="14">
        <v>1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4">
        <f t="shared" si="8"/>
        <v>2</v>
      </c>
    </row>
    <row r="247" spans="1:27" ht="15.75">
      <c r="A247" s="19">
        <v>245</v>
      </c>
      <c r="B247" s="3" t="s">
        <v>268</v>
      </c>
      <c r="D247" s="3" t="s">
        <v>26</v>
      </c>
      <c r="E247" s="14">
        <v>436</v>
      </c>
      <c r="F247" s="14">
        <v>0</v>
      </c>
      <c r="G247" s="14">
        <v>60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4">
        <f t="shared" si="8"/>
        <v>496</v>
      </c>
    </row>
    <row r="248" spans="1:27" ht="15.75">
      <c r="A248" s="19">
        <v>246</v>
      </c>
      <c r="B248" s="3" t="s">
        <v>268</v>
      </c>
      <c r="D248" s="3" t="s">
        <v>27</v>
      </c>
      <c r="E248" s="14">
        <v>436</v>
      </c>
      <c r="F248" s="14">
        <v>0</v>
      </c>
      <c r="G248" s="14">
        <v>60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4">
        <f t="shared" si="8"/>
        <v>496</v>
      </c>
    </row>
    <row r="249" spans="1:27" ht="15.75">
      <c r="A249" s="19">
        <v>247</v>
      </c>
      <c r="B249" s="3" t="s">
        <v>270</v>
      </c>
      <c r="C249" s="2" t="s">
        <v>109</v>
      </c>
      <c r="D249" s="3" t="s">
        <v>25</v>
      </c>
      <c r="E249" s="14">
        <v>9</v>
      </c>
      <c r="F249" s="14">
        <v>0</v>
      </c>
      <c r="G249" s="14">
        <v>1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25</v>
      </c>
      <c r="W249" s="14">
        <v>0</v>
      </c>
      <c r="X249" s="14">
        <v>0</v>
      </c>
      <c r="Y249" s="14">
        <v>0</v>
      </c>
      <c r="Z249" s="14">
        <v>1</v>
      </c>
      <c r="AA249" s="4">
        <f t="shared" si="8"/>
        <v>36</v>
      </c>
    </row>
    <row r="250" spans="1:27" ht="15.75">
      <c r="A250" s="19">
        <v>248</v>
      </c>
      <c r="B250" s="3" t="s">
        <v>270</v>
      </c>
      <c r="D250" s="3" t="s">
        <v>26</v>
      </c>
      <c r="E250" s="14">
        <v>14288</v>
      </c>
      <c r="F250" s="14">
        <v>0</v>
      </c>
      <c r="G250" s="14">
        <v>63434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73204</v>
      </c>
      <c r="W250" s="14">
        <v>0</v>
      </c>
      <c r="X250" s="14">
        <v>0</v>
      </c>
      <c r="Y250" s="14">
        <v>0</v>
      </c>
      <c r="Z250" s="14">
        <v>1500</v>
      </c>
      <c r="AA250" s="4">
        <f t="shared" si="8"/>
        <v>152426</v>
      </c>
    </row>
    <row r="251" spans="1:27" ht="15.75">
      <c r="A251" s="19">
        <v>249</v>
      </c>
      <c r="B251" s="3" t="s">
        <v>270</v>
      </c>
      <c r="D251" s="3" t="s">
        <v>27</v>
      </c>
      <c r="E251" s="14">
        <v>14108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37299</v>
      </c>
      <c r="W251" s="14">
        <v>0</v>
      </c>
      <c r="X251" s="14">
        <v>0</v>
      </c>
      <c r="Y251" s="14">
        <v>0</v>
      </c>
      <c r="Z251" s="14">
        <v>0</v>
      </c>
      <c r="AA251" s="4">
        <f t="shared" si="8"/>
        <v>51407</v>
      </c>
    </row>
    <row r="252" spans="1:27" ht="15.75">
      <c r="A252" s="19">
        <v>250</v>
      </c>
      <c r="B252" s="3" t="s">
        <v>277</v>
      </c>
      <c r="C252" s="2" t="s">
        <v>110</v>
      </c>
      <c r="D252" s="3" t="s">
        <v>25</v>
      </c>
      <c r="E252" s="14">
        <v>12</v>
      </c>
      <c r="F252" s="14">
        <v>0</v>
      </c>
      <c r="G252" s="14">
        <v>3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2</v>
      </c>
      <c r="W252" s="14">
        <v>0</v>
      </c>
      <c r="X252" s="14">
        <v>0</v>
      </c>
      <c r="Y252" s="14">
        <v>0</v>
      </c>
      <c r="Z252" s="14">
        <v>0</v>
      </c>
      <c r="AA252" s="4">
        <f t="shared" si="8"/>
        <v>17</v>
      </c>
    </row>
    <row r="253" spans="1:27" ht="15.75">
      <c r="A253" s="19">
        <v>251</v>
      </c>
      <c r="B253" s="3" t="s">
        <v>277</v>
      </c>
      <c r="D253" s="3" t="s">
        <v>26</v>
      </c>
      <c r="E253" s="14">
        <v>74226</v>
      </c>
      <c r="F253" s="14">
        <v>0</v>
      </c>
      <c r="G253" s="14">
        <v>10964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126995</v>
      </c>
      <c r="W253" s="14">
        <v>0</v>
      </c>
      <c r="X253" s="14">
        <v>0</v>
      </c>
      <c r="Y253" s="14">
        <v>0</v>
      </c>
      <c r="Z253" s="14">
        <v>0</v>
      </c>
      <c r="AA253" s="4">
        <f t="shared" si="8"/>
        <v>212185</v>
      </c>
    </row>
    <row r="254" spans="1:27" ht="15.75">
      <c r="A254" s="19">
        <v>252</v>
      </c>
      <c r="B254" s="3" t="s">
        <v>277</v>
      </c>
      <c r="D254" s="3" t="s">
        <v>27</v>
      </c>
      <c r="E254" s="14">
        <v>62574</v>
      </c>
      <c r="F254" s="14">
        <v>0</v>
      </c>
      <c r="G254" s="14">
        <v>10264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126995</v>
      </c>
      <c r="W254" s="14">
        <v>0</v>
      </c>
      <c r="X254" s="14">
        <v>0</v>
      </c>
      <c r="Y254" s="14">
        <v>0</v>
      </c>
      <c r="Z254" s="14">
        <v>0</v>
      </c>
      <c r="AA254" s="4">
        <f t="shared" si="8"/>
        <v>199833</v>
      </c>
    </row>
    <row r="255" spans="1:27" ht="15.75">
      <c r="A255" s="19">
        <v>253</v>
      </c>
      <c r="B255" s="3" t="s">
        <v>281</v>
      </c>
      <c r="C255" s="2" t="s">
        <v>111</v>
      </c>
      <c r="D255" s="3" t="s">
        <v>25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15</v>
      </c>
      <c r="W255" s="14">
        <v>0</v>
      </c>
      <c r="X255" s="14">
        <v>0</v>
      </c>
      <c r="Y255" s="14">
        <v>0</v>
      </c>
      <c r="Z255" s="14">
        <v>0</v>
      </c>
      <c r="AA255" s="4">
        <f t="shared" si="8"/>
        <v>15</v>
      </c>
    </row>
    <row r="256" spans="1:27" ht="15.75">
      <c r="A256" s="19">
        <v>254</v>
      </c>
      <c r="B256" s="3" t="s">
        <v>281</v>
      </c>
      <c r="D256" s="3" t="s">
        <v>26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61377</v>
      </c>
      <c r="W256" s="14">
        <v>0</v>
      </c>
      <c r="X256" s="14">
        <v>0</v>
      </c>
      <c r="Y256" s="14">
        <v>0</v>
      </c>
      <c r="Z256" s="14">
        <v>0</v>
      </c>
      <c r="AA256" s="4">
        <f t="shared" si="8"/>
        <v>61377</v>
      </c>
    </row>
    <row r="257" spans="1:27" ht="15.75">
      <c r="A257" s="19">
        <v>255</v>
      </c>
      <c r="B257" s="3" t="s">
        <v>281</v>
      </c>
      <c r="D257" s="3" t="s">
        <v>27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61377</v>
      </c>
      <c r="W257" s="14">
        <v>0</v>
      </c>
      <c r="X257" s="14">
        <v>0</v>
      </c>
      <c r="Y257" s="14">
        <v>0</v>
      </c>
      <c r="Z257" s="14">
        <v>0</v>
      </c>
      <c r="AA257" s="4">
        <f t="shared" si="8"/>
        <v>61377</v>
      </c>
    </row>
    <row r="258" spans="1:27" ht="15.75">
      <c r="A258" s="19">
        <v>256</v>
      </c>
      <c r="B258" s="3" t="s">
        <v>296</v>
      </c>
      <c r="C258" s="2" t="s">
        <v>112</v>
      </c>
      <c r="D258" s="3" t="s">
        <v>25</v>
      </c>
      <c r="E258" s="14">
        <v>5</v>
      </c>
      <c r="F258" s="14">
        <v>0</v>
      </c>
      <c r="G258" s="14">
        <v>1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4">
        <f t="shared" si="8"/>
        <v>6</v>
      </c>
    </row>
    <row r="259" spans="1:27" ht="15.75">
      <c r="A259" s="19">
        <v>257</v>
      </c>
      <c r="B259" s="3" t="s">
        <v>296</v>
      </c>
      <c r="D259" s="3" t="s">
        <v>26</v>
      </c>
      <c r="E259" s="14">
        <v>8030</v>
      </c>
      <c r="F259" s="14">
        <v>0</v>
      </c>
      <c r="G259" s="14">
        <v>840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4">
        <f t="shared" si="8"/>
        <v>8870</v>
      </c>
    </row>
    <row r="260" spans="1:27" ht="15.75">
      <c r="A260" s="19">
        <v>258</v>
      </c>
      <c r="B260" s="3" t="s">
        <v>296</v>
      </c>
      <c r="D260" s="3" t="s">
        <v>27</v>
      </c>
      <c r="E260" s="14">
        <v>7569</v>
      </c>
      <c r="F260" s="14">
        <v>0</v>
      </c>
      <c r="G260" s="14">
        <v>840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4">
        <f t="shared" si="8"/>
        <v>8409</v>
      </c>
    </row>
    <row r="261" spans="1:27" ht="15.75">
      <c r="A261" s="19">
        <v>259</v>
      </c>
      <c r="B261" s="3" t="s">
        <v>317</v>
      </c>
      <c r="C261" s="2" t="s">
        <v>113</v>
      </c>
      <c r="D261" s="3" t="s">
        <v>25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4">
        <f t="shared" si="8"/>
        <v>0</v>
      </c>
    </row>
    <row r="262" spans="1:27" ht="15.75">
      <c r="A262" s="19">
        <v>260</v>
      </c>
      <c r="B262" s="3" t="s">
        <v>317</v>
      </c>
      <c r="D262" s="3" t="s">
        <v>26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4">
        <f t="shared" si="8"/>
        <v>0</v>
      </c>
    </row>
    <row r="263" spans="1:27" ht="15.75">
      <c r="A263" s="19">
        <v>261</v>
      </c>
      <c r="B263" s="3" t="s">
        <v>317</v>
      </c>
      <c r="D263" s="3" t="s">
        <v>27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4">
        <f t="shared" si="8"/>
        <v>0</v>
      </c>
    </row>
    <row r="264" spans="1:27" ht="15.75">
      <c r="A264" s="19">
        <v>262</v>
      </c>
      <c r="B264" s="3" t="s">
        <v>380</v>
      </c>
      <c r="C264" s="2" t="s">
        <v>114</v>
      </c>
      <c r="D264" s="3" t="s">
        <v>25</v>
      </c>
      <c r="E264" s="14">
        <v>2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4">
        <f t="shared" si="8"/>
        <v>2</v>
      </c>
    </row>
    <row r="265" spans="1:27" ht="15.75">
      <c r="A265" s="19">
        <v>263</v>
      </c>
      <c r="B265" s="3" t="s">
        <v>380</v>
      </c>
      <c r="D265" s="3" t="s">
        <v>26</v>
      </c>
      <c r="E265" s="14">
        <v>18093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4">
        <f t="shared" si="8"/>
        <v>18093</v>
      </c>
    </row>
    <row r="266" spans="1:27" ht="15.75">
      <c r="A266" s="19">
        <v>264</v>
      </c>
      <c r="B266" s="3" t="s">
        <v>380</v>
      </c>
      <c r="D266" s="3" t="s">
        <v>27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4">
        <f t="shared" si="8"/>
        <v>0</v>
      </c>
    </row>
    <row r="267" spans="1:27" ht="15.75">
      <c r="A267" s="19">
        <v>265</v>
      </c>
      <c r="B267" s="3" t="s">
        <v>381</v>
      </c>
      <c r="C267" s="2" t="s">
        <v>115</v>
      </c>
      <c r="D267" s="3" t="s">
        <v>25</v>
      </c>
      <c r="E267" s="14">
        <v>7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4">
        <f aca="true" t="shared" si="10" ref="AA267:AA330">SUM(E267:Z267)</f>
        <v>7</v>
      </c>
    </row>
    <row r="268" spans="1:27" ht="15.75">
      <c r="A268" s="19">
        <v>266</v>
      </c>
      <c r="B268" s="3" t="s">
        <v>381</v>
      </c>
      <c r="D268" s="3" t="s">
        <v>26</v>
      </c>
      <c r="E268" s="14">
        <v>80669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4">
        <f t="shared" si="10"/>
        <v>80669</v>
      </c>
    </row>
    <row r="269" spans="1:27" ht="15.75">
      <c r="A269" s="19">
        <v>267</v>
      </c>
      <c r="B269" s="3" t="s">
        <v>381</v>
      </c>
      <c r="D269" s="3" t="s">
        <v>27</v>
      </c>
      <c r="E269" s="14">
        <v>43582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4">
        <f t="shared" si="10"/>
        <v>43582</v>
      </c>
    </row>
    <row r="270" spans="1:27" ht="15.75">
      <c r="A270" s="19">
        <v>268</v>
      </c>
      <c r="B270" s="3" t="s">
        <v>408</v>
      </c>
      <c r="C270" s="2" t="s">
        <v>116</v>
      </c>
      <c r="D270" s="3" t="s">
        <v>25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4">
        <f t="shared" si="10"/>
        <v>0</v>
      </c>
    </row>
    <row r="271" spans="1:27" ht="15.75">
      <c r="A271" s="19">
        <v>269</v>
      </c>
      <c r="B271" s="3" t="s">
        <v>408</v>
      </c>
      <c r="D271" s="3" t="s">
        <v>26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4">
        <f t="shared" si="10"/>
        <v>0</v>
      </c>
    </row>
    <row r="272" spans="1:27" ht="15.75">
      <c r="A272" s="19">
        <v>270</v>
      </c>
      <c r="B272" s="3" t="s">
        <v>408</v>
      </c>
      <c r="D272" s="3" t="s">
        <v>27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4">
        <f t="shared" si="10"/>
        <v>0</v>
      </c>
    </row>
    <row r="273" spans="1:27" ht="15.75">
      <c r="A273" s="19">
        <v>271</v>
      </c>
      <c r="B273" s="3" t="s">
        <v>429</v>
      </c>
      <c r="C273" s="2" t="s">
        <v>117</v>
      </c>
      <c r="D273" s="3" t="s">
        <v>25</v>
      </c>
      <c r="E273" s="14">
        <v>16</v>
      </c>
      <c r="F273" s="14">
        <v>0</v>
      </c>
      <c r="G273" s="14">
        <v>1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4">
        <f t="shared" si="10"/>
        <v>17</v>
      </c>
    </row>
    <row r="274" spans="1:27" ht="15.75">
      <c r="A274" s="19">
        <v>272</v>
      </c>
      <c r="B274" s="3" t="s">
        <v>429</v>
      </c>
      <c r="D274" s="3" t="s">
        <v>26</v>
      </c>
      <c r="E274" s="14">
        <v>125366</v>
      </c>
      <c r="F274" s="14">
        <v>0</v>
      </c>
      <c r="G274" s="14">
        <v>3200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4">
        <f t="shared" si="10"/>
        <v>128566</v>
      </c>
    </row>
    <row r="275" spans="1:27" ht="15.75">
      <c r="A275" s="19">
        <v>273</v>
      </c>
      <c r="B275" s="3" t="s">
        <v>429</v>
      </c>
      <c r="D275" s="3" t="s">
        <v>27</v>
      </c>
      <c r="E275" s="14">
        <v>22761</v>
      </c>
      <c r="F275" s="14">
        <v>0</v>
      </c>
      <c r="G275" s="14">
        <v>3200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4">
        <f t="shared" si="10"/>
        <v>25961</v>
      </c>
    </row>
    <row r="276" spans="1:27" ht="15.75">
      <c r="A276" s="19">
        <v>274</v>
      </c>
      <c r="B276" s="3" t="s">
        <v>432</v>
      </c>
      <c r="C276" s="2" t="s">
        <v>118</v>
      </c>
      <c r="D276" s="3" t="s">
        <v>25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5</v>
      </c>
      <c r="W276" s="14">
        <v>0</v>
      </c>
      <c r="X276" s="14">
        <v>0</v>
      </c>
      <c r="Y276" s="14">
        <v>0</v>
      </c>
      <c r="Z276" s="14">
        <v>0</v>
      </c>
      <c r="AA276" s="4">
        <f t="shared" si="10"/>
        <v>5</v>
      </c>
    </row>
    <row r="277" spans="1:27" ht="15.75">
      <c r="A277" s="19">
        <v>275</v>
      </c>
      <c r="B277" s="3" t="s">
        <v>432</v>
      </c>
      <c r="D277" s="3" t="s">
        <v>26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9370</v>
      </c>
      <c r="W277" s="14">
        <v>0</v>
      </c>
      <c r="X277" s="14">
        <v>0</v>
      </c>
      <c r="Y277" s="14">
        <v>0</v>
      </c>
      <c r="Z277" s="14">
        <v>0</v>
      </c>
      <c r="AA277" s="4">
        <f t="shared" si="10"/>
        <v>9370</v>
      </c>
    </row>
    <row r="278" spans="1:27" ht="15.75">
      <c r="A278" s="19">
        <v>276</v>
      </c>
      <c r="B278" s="3" t="s">
        <v>432</v>
      </c>
      <c r="D278" s="3" t="s">
        <v>27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9370</v>
      </c>
      <c r="W278" s="14">
        <v>0</v>
      </c>
      <c r="X278" s="14">
        <v>0</v>
      </c>
      <c r="Y278" s="14">
        <v>0</v>
      </c>
      <c r="Z278" s="14">
        <v>0</v>
      </c>
      <c r="AA278" s="4">
        <f t="shared" si="10"/>
        <v>9370</v>
      </c>
    </row>
    <row r="279" spans="1:27" s="11" customFormat="1" ht="15.75">
      <c r="A279" s="19">
        <v>277</v>
      </c>
      <c r="B279" s="3"/>
      <c r="C279" s="9" t="s">
        <v>119</v>
      </c>
      <c r="D279" s="10" t="s">
        <v>25</v>
      </c>
      <c r="E279" s="4">
        <f aca="true" t="shared" si="11" ref="E279:Z281">E282+E285+E288+E291+E294</f>
        <v>22</v>
      </c>
      <c r="F279" s="4">
        <f t="shared" si="11"/>
        <v>0</v>
      </c>
      <c r="G279" s="4">
        <f t="shared" si="11"/>
        <v>2</v>
      </c>
      <c r="H279" s="4">
        <f t="shared" si="11"/>
        <v>0</v>
      </c>
      <c r="I279" s="4">
        <f t="shared" si="11"/>
        <v>0</v>
      </c>
      <c r="J279" s="4">
        <f t="shared" si="11"/>
        <v>0</v>
      </c>
      <c r="K279" s="4">
        <f t="shared" si="11"/>
        <v>0</v>
      </c>
      <c r="L279" s="4">
        <f t="shared" si="11"/>
        <v>0</v>
      </c>
      <c r="M279" s="4">
        <f t="shared" si="11"/>
        <v>0</v>
      </c>
      <c r="N279" s="4">
        <f t="shared" si="11"/>
        <v>0</v>
      </c>
      <c r="O279" s="4">
        <f t="shared" si="11"/>
        <v>0</v>
      </c>
      <c r="P279" s="4">
        <f t="shared" si="11"/>
        <v>0</v>
      </c>
      <c r="Q279" s="4">
        <f t="shared" si="11"/>
        <v>0</v>
      </c>
      <c r="R279" s="4">
        <f t="shared" si="11"/>
        <v>0</v>
      </c>
      <c r="S279" s="4">
        <f t="shared" si="11"/>
        <v>0</v>
      </c>
      <c r="T279" s="4">
        <f t="shared" si="11"/>
        <v>0</v>
      </c>
      <c r="U279" s="4">
        <f t="shared" si="11"/>
        <v>0</v>
      </c>
      <c r="V279" s="4">
        <f t="shared" si="11"/>
        <v>2</v>
      </c>
      <c r="W279" s="4">
        <f t="shared" si="11"/>
        <v>0</v>
      </c>
      <c r="X279" s="4">
        <f t="shared" si="11"/>
        <v>0</v>
      </c>
      <c r="Y279" s="4">
        <f t="shared" si="11"/>
        <v>0</v>
      </c>
      <c r="Z279" s="4">
        <f t="shared" si="11"/>
        <v>0</v>
      </c>
      <c r="AA279" s="4">
        <f t="shared" si="10"/>
        <v>26</v>
      </c>
    </row>
    <row r="280" spans="1:27" s="11" customFormat="1" ht="15.75">
      <c r="A280" s="19">
        <v>278</v>
      </c>
      <c r="B280" s="10"/>
      <c r="C280" s="9"/>
      <c r="D280" s="10" t="s">
        <v>26</v>
      </c>
      <c r="E280" s="4">
        <f t="shared" si="11"/>
        <v>1028745</v>
      </c>
      <c r="F280" s="4">
        <f t="shared" si="11"/>
        <v>0</v>
      </c>
      <c r="G280" s="4">
        <f t="shared" si="11"/>
        <v>420</v>
      </c>
      <c r="H280" s="4">
        <f t="shared" si="11"/>
        <v>0</v>
      </c>
      <c r="I280" s="4">
        <f t="shared" si="11"/>
        <v>0</v>
      </c>
      <c r="J280" s="4">
        <f t="shared" si="11"/>
        <v>0</v>
      </c>
      <c r="K280" s="4">
        <f t="shared" si="11"/>
        <v>0</v>
      </c>
      <c r="L280" s="4">
        <f t="shared" si="11"/>
        <v>0</v>
      </c>
      <c r="M280" s="4">
        <f t="shared" si="11"/>
        <v>0</v>
      </c>
      <c r="N280" s="4">
        <f t="shared" si="11"/>
        <v>0</v>
      </c>
      <c r="O280" s="4">
        <f t="shared" si="11"/>
        <v>0</v>
      </c>
      <c r="P280" s="4">
        <f t="shared" si="11"/>
        <v>0</v>
      </c>
      <c r="Q280" s="4">
        <f t="shared" si="11"/>
        <v>0</v>
      </c>
      <c r="R280" s="4">
        <f t="shared" si="11"/>
        <v>0</v>
      </c>
      <c r="S280" s="4">
        <f t="shared" si="11"/>
        <v>0</v>
      </c>
      <c r="T280" s="4">
        <f t="shared" si="11"/>
        <v>0</v>
      </c>
      <c r="U280" s="4">
        <f t="shared" si="11"/>
        <v>0</v>
      </c>
      <c r="V280" s="4">
        <f t="shared" si="11"/>
        <v>4642</v>
      </c>
      <c r="W280" s="4">
        <f t="shared" si="11"/>
        <v>0</v>
      </c>
      <c r="X280" s="4">
        <f t="shared" si="11"/>
        <v>0</v>
      </c>
      <c r="Y280" s="4">
        <f t="shared" si="11"/>
        <v>0</v>
      </c>
      <c r="Z280" s="4">
        <f t="shared" si="11"/>
        <v>0</v>
      </c>
      <c r="AA280" s="4">
        <f t="shared" si="10"/>
        <v>1033807</v>
      </c>
    </row>
    <row r="281" spans="1:27" s="11" customFormat="1" ht="15.75">
      <c r="A281" s="19">
        <v>279</v>
      </c>
      <c r="B281" s="10"/>
      <c r="C281" s="9"/>
      <c r="D281" s="10" t="s">
        <v>27</v>
      </c>
      <c r="E281" s="4">
        <f t="shared" si="11"/>
        <v>120999</v>
      </c>
      <c r="F281" s="4">
        <f t="shared" si="11"/>
        <v>0</v>
      </c>
      <c r="G281" s="4">
        <f t="shared" si="11"/>
        <v>367</v>
      </c>
      <c r="H281" s="4">
        <f t="shared" si="11"/>
        <v>0</v>
      </c>
      <c r="I281" s="4">
        <f t="shared" si="11"/>
        <v>0</v>
      </c>
      <c r="J281" s="4">
        <f t="shared" si="11"/>
        <v>0</v>
      </c>
      <c r="K281" s="4">
        <f t="shared" si="11"/>
        <v>0</v>
      </c>
      <c r="L281" s="4">
        <f t="shared" si="11"/>
        <v>0</v>
      </c>
      <c r="M281" s="4">
        <f t="shared" si="11"/>
        <v>0</v>
      </c>
      <c r="N281" s="4">
        <f t="shared" si="11"/>
        <v>0</v>
      </c>
      <c r="O281" s="4">
        <f t="shared" si="11"/>
        <v>0</v>
      </c>
      <c r="P281" s="4">
        <f t="shared" si="11"/>
        <v>0</v>
      </c>
      <c r="Q281" s="4">
        <f t="shared" si="11"/>
        <v>0</v>
      </c>
      <c r="R281" s="4">
        <f t="shared" si="11"/>
        <v>0</v>
      </c>
      <c r="S281" s="4">
        <f t="shared" si="11"/>
        <v>0</v>
      </c>
      <c r="T281" s="4">
        <f t="shared" si="11"/>
        <v>0</v>
      </c>
      <c r="U281" s="4">
        <f t="shared" si="11"/>
        <v>0</v>
      </c>
      <c r="V281" s="4">
        <f t="shared" si="11"/>
        <v>4642</v>
      </c>
      <c r="W281" s="4">
        <f t="shared" si="11"/>
        <v>0</v>
      </c>
      <c r="X281" s="4">
        <f t="shared" si="11"/>
        <v>0</v>
      </c>
      <c r="Y281" s="4">
        <f t="shared" si="11"/>
        <v>0</v>
      </c>
      <c r="Z281" s="4">
        <f t="shared" si="11"/>
        <v>0</v>
      </c>
      <c r="AA281" s="4">
        <f t="shared" si="10"/>
        <v>126008</v>
      </c>
    </row>
    <row r="282" spans="1:27" ht="15.75">
      <c r="A282" s="19">
        <v>280</v>
      </c>
      <c r="B282" s="3" t="s">
        <v>333</v>
      </c>
      <c r="C282" s="2" t="s">
        <v>120</v>
      </c>
      <c r="D282" s="3" t="s">
        <v>25</v>
      </c>
      <c r="E282" s="14">
        <v>9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4">
        <f t="shared" si="10"/>
        <v>9</v>
      </c>
    </row>
    <row r="283" spans="1:27" ht="15.75">
      <c r="A283" s="19">
        <v>281</v>
      </c>
      <c r="B283" s="3" t="s">
        <v>333</v>
      </c>
      <c r="D283" s="3" t="s">
        <v>26</v>
      </c>
      <c r="E283" s="14">
        <v>116982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4">
        <f t="shared" si="10"/>
        <v>116982</v>
      </c>
    </row>
    <row r="284" spans="1:27" ht="15.75">
      <c r="A284" s="19">
        <v>282</v>
      </c>
      <c r="B284" s="3" t="s">
        <v>333</v>
      </c>
      <c r="D284" s="3" t="s">
        <v>27</v>
      </c>
      <c r="E284" s="14">
        <v>66001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4">
        <f t="shared" si="10"/>
        <v>66001</v>
      </c>
    </row>
    <row r="285" spans="1:27" ht="15.75">
      <c r="A285" s="19">
        <v>283</v>
      </c>
      <c r="B285" s="3" t="s">
        <v>339</v>
      </c>
      <c r="C285" s="2" t="s">
        <v>121</v>
      </c>
      <c r="D285" s="3" t="s">
        <v>25</v>
      </c>
      <c r="E285" s="14">
        <v>4</v>
      </c>
      <c r="F285" s="14">
        <v>0</v>
      </c>
      <c r="G285" s="14">
        <v>2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4">
        <f t="shared" si="10"/>
        <v>6</v>
      </c>
    </row>
    <row r="286" spans="1:27" ht="15.75">
      <c r="A286" s="19">
        <v>284</v>
      </c>
      <c r="B286" s="3" t="s">
        <v>339</v>
      </c>
      <c r="D286" s="3" t="s">
        <v>26</v>
      </c>
      <c r="E286" s="14">
        <v>11564</v>
      </c>
      <c r="F286" s="14">
        <v>0</v>
      </c>
      <c r="G286" s="14">
        <v>420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4">
        <f t="shared" si="10"/>
        <v>11984</v>
      </c>
    </row>
    <row r="287" spans="1:27" ht="15.75">
      <c r="A287" s="19">
        <v>285</v>
      </c>
      <c r="B287" s="3" t="s">
        <v>339</v>
      </c>
      <c r="D287" s="3" t="s">
        <v>27</v>
      </c>
      <c r="E287" s="14">
        <v>11564</v>
      </c>
      <c r="F287" s="14">
        <v>0</v>
      </c>
      <c r="G287" s="14">
        <v>367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4">
        <f t="shared" si="10"/>
        <v>11931</v>
      </c>
    </row>
    <row r="288" spans="1:27" ht="15.75">
      <c r="A288" s="19">
        <v>286</v>
      </c>
      <c r="B288" s="3" t="s">
        <v>414</v>
      </c>
      <c r="C288" s="2" t="s">
        <v>122</v>
      </c>
      <c r="D288" s="3" t="s">
        <v>25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4">
        <f t="shared" si="10"/>
        <v>0</v>
      </c>
    </row>
    <row r="289" spans="1:27" ht="15.75">
      <c r="A289" s="19">
        <v>287</v>
      </c>
      <c r="B289" s="3" t="s">
        <v>414</v>
      </c>
      <c r="D289" s="3" t="s">
        <v>26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4">
        <f t="shared" si="10"/>
        <v>0</v>
      </c>
    </row>
    <row r="290" spans="1:27" ht="15.75">
      <c r="A290" s="19">
        <v>288</v>
      </c>
      <c r="B290" s="3" t="s">
        <v>414</v>
      </c>
      <c r="D290" s="3" t="s">
        <v>27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4">
        <f t="shared" si="10"/>
        <v>0</v>
      </c>
    </row>
    <row r="291" spans="1:27" ht="15.75">
      <c r="A291" s="19">
        <v>289</v>
      </c>
      <c r="B291" s="3" t="s">
        <v>422</v>
      </c>
      <c r="C291" s="2" t="s">
        <v>123</v>
      </c>
      <c r="D291" s="3" t="s">
        <v>25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4">
        <f t="shared" si="10"/>
        <v>0</v>
      </c>
    </row>
    <row r="292" spans="1:27" ht="15.75">
      <c r="A292" s="19">
        <v>290</v>
      </c>
      <c r="B292" s="3" t="s">
        <v>422</v>
      </c>
      <c r="D292" s="3" t="s">
        <v>26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4">
        <f t="shared" si="10"/>
        <v>0</v>
      </c>
    </row>
    <row r="293" spans="1:27" ht="15.75">
      <c r="A293" s="19">
        <v>291</v>
      </c>
      <c r="B293" s="3" t="s">
        <v>422</v>
      </c>
      <c r="D293" s="3" t="s">
        <v>27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4">
        <f t="shared" si="10"/>
        <v>0</v>
      </c>
    </row>
    <row r="294" spans="1:27" ht="15.75">
      <c r="A294" s="19">
        <v>292</v>
      </c>
      <c r="B294" s="3" t="s">
        <v>430</v>
      </c>
      <c r="C294" s="2" t="s">
        <v>124</v>
      </c>
      <c r="D294" s="3" t="s">
        <v>25</v>
      </c>
      <c r="E294" s="14">
        <v>9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2</v>
      </c>
      <c r="W294" s="14">
        <v>0</v>
      </c>
      <c r="X294" s="14">
        <v>0</v>
      </c>
      <c r="Y294" s="14">
        <v>0</v>
      </c>
      <c r="Z294" s="14">
        <v>0</v>
      </c>
      <c r="AA294" s="4">
        <f t="shared" si="10"/>
        <v>11</v>
      </c>
    </row>
    <row r="295" spans="1:27" ht="15.75">
      <c r="A295" s="19">
        <v>293</v>
      </c>
      <c r="B295" s="3" t="s">
        <v>430</v>
      </c>
      <c r="D295" s="3" t="s">
        <v>26</v>
      </c>
      <c r="E295" s="14">
        <v>900199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4642</v>
      </c>
      <c r="W295" s="14">
        <v>0</v>
      </c>
      <c r="X295" s="14">
        <v>0</v>
      </c>
      <c r="Y295" s="14">
        <v>0</v>
      </c>
      <c r="Z295" s="14">
        <v>0</v>
      </c>
      <c r="AA295" s="4">
        <f t="shared" si="10"/>
        <v>904841</v>
      </c>
    </row>
    <row r="296" spans="1:27" ht="15.75">
      <c r="A296" s="19">
        <v>294</v>
      </c>
      <c r="B296" s="3" t="s">
        <v>430</v>
      </c>
      <c r="D296" s="3" t="s">
        <v>27</v>
      </c>
      <c r="E296" s="14">
        <v>43434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4642</v>
      </c>
      <c r="W296" s="14">
        <v>0</v>
      </c>
      <c r="X296" s="14">
        <v>0</v>
      </c>
      <c r="Y296" s="14">
        <v>0</v>
      </c>
      <c r="Z296" s="14">
        <v>0</v>
      </c>
      <c r="AA296" s="4">
        <f t="shared" si="10"/>
        <v>48076</v>
      </c>
    </row>
    <row r="297" spans="1:27" s="11" customFormat="1" ht="15.75">
      <c r="A297" s="19">
        <v>295</v>
      </c>
      <c r="B297" s="3"/>
      <c r="C297" s="9" t="s">
        <v>125</v>
      </c>
      <c r="D297" s="10" t="s">
        <v>25</v>
      </c>
      <c r="E297" s="4">
        <f aca="true" t="shared" si="12" ref="E297:Z299">E300+E303+E306+E309+E312+E315+E318+E321</f>
        <v>27</v>
      </c>
      <c r="F297" s="4">
        <f t="shared" si="12"/>
        <v>1</v>
      </c>
      <c r="G297" s="4">
        <f t="shared" si="12"/>
        <v>5</v>
      </c>
      <c r="H297" s="4">
        <f t="shared" si="12"/>
        <v>0</v>
      </c>
      <c r="I297" s="4">
        <f t="shared" si="12"/>
        <v>0</v>
      </c>
      <c r="J297" s="4">
        <f t="shared" si="12"/>
        <v>0</v>
      </c>
      <c r="K297" s="4">
        <f t="shared" si="12"/>
        <v>0</v>
      </c>
      <c r="L297" s="4">
        <f t="shared" si="12"/>
        <v>0</v>
      </c>
      <c r="M297" s="4">
        <f t="shared" si="12"/>
        <v>0</v>
      </c>
      <c r="N297" s="4">
        <f t="shared" si="12"/>
        <v>0</v>
      </c>
      <c r="O297" s="4">
        <f t="shared" si="12"/>
        <v>0</v>
      </c>
      <c r="P297" s="4">
        <f t="shared" si="12"/>
        <v>0</v>
      </c>
      <c r="Q297" s="4">
        <f t="shared" si="12"/>
        <v>0</v>
      </c>
      <c r="R297" s="4">
        <f t="shared" si="12"/>
        <v>1</v>
      </c>
      <c r="S297" s="4">
        <f t="shared" si="12"/>
        <v>0</v>
      </c>
      <c r="T297" s="4">
        <f t="shared" si="12"/>
        <v>0</v>
      </c>
      <c r="U297" s="4">
        <f t="shared" si="12"/>
        <v>0</v>
      </c>
      <c r="V297" s="4">
        <f t="shared" si="12"/>
        <v>21</v>
      </c>
      <c r="W297" s="4">
        <f t="shared" si="12"/>
        <v>0</v>
      </c>
      <c r="X297" s="4">
        <f t="shared" si="12"/>
        <v>0</v>
      </c>
      <c r="Y297" s="4">
        <f t="shared" si="12"/>
        <v>0</v>
      </c>
      <c r="Z297" s="4">
        <f t="shared" si="12"/>
        <v>0</v>
      </c>
      <c r="AA297" s="4">
        <f t="shared" si="10"/>
        <v>55</v>
      </c>
    </row>
    <row r="298" spans="1:27" s="11" customFormat="1" ht="15.75">
      <c r="A298" s="19">
        <v>296</v>
      </c>
      <c r="B298" s="10"/>
      <c r="C298" s="9"/>
      <c r="D298" s="10" t="s">
        <v>26</v>
      </c>
      <c r="E298" s="4">
        <f t="shared" si="12"/>
        <v>147082</v>
      </c>
      <c r="F298" s="4">
        <f t="shared" si="12"/>
        <v>294255</v>
      </c>
      <c r="G298" s="4">
        <f t="shared" si="12"/>
        <v>13988</v>
      </c>
      <c r="H298" s="4">
        <f t="shared" si="12"/>
        <v>0</v>
      </c>
      <c r="I298" s="4">
        <f t="shared" si="12"/>
        <v>0</v>
      </c>
      <c r="J298" s="4">
        <f t="shared" si="12"/>
        <v>0</v>
      </c>
      <c r="K298" s="4">
        <f t="shared" si="12"/>
        <v>0</v>
      </c>
      <c r="L298" s="4">
        <f t="shared" si="12"/>
        <v>0</v>
      </c>
      <c r="M298" s="4">
        <f t="shared" si="12"/>
        <v>0</v>
      </c>
      <c r="N298" s="4">
        <f t="shared" si="12"/>
        <v>0</v>
      </c>
      <c r="O298" s="4">
        <f t="shared" si="12"/>
        <v>0</v>
      </c>
      <c r="P298" s="4">
        <f t="shared" si="12"/>
        <v>0</v>
      </c>
      <c r="Q298" s="4">
        <f t="shared" si="12"/>
        <v>0</v>
      </c>
      <c r="R298" s="4">
        <f t="shared" si="12"/>
        <v>198000</v>
      </c>
      <c r="S298" s="4">
        <f t="shared" si="12"/>
        <v>0</v>
      </c>
      <c r="T298" s="4">
        <f t="shared" si="12"/>
        <v>0</v>
      </c>
      <c r="U298" s="4">
        <f t="shared" si="12"/>
        <v>0</v>
      </c>
      <c r="V298" s="4">
        <f t="shared" si="12"/>
        <v>143886</v>
      </c>
      <c r="W298" s="4">
        <f t="shared" si="12"/>
        <v>0</v>
      </c>
      <c r="X298" s="4">
        <f t="shared" si="12"/>
        <v>0</v>
      </c>
      <c r="Y298" s="4">
        <f t="shared" si="12"/>
        <v>0</v>
      </c>
      <c r="Z298" s="4">
        <f t="shared" si="12"/>
        <v>0</v>
      </c>
      <c r="AA298" s="4">
        <f t="shared" si="10"/>
        <v>797211</v>
      </c>
    </row>
    <row r="299" spans="1:27" s="11" customFormat="1" ht="15.75">
      <c r="A299" s="19">
        <v>297</v>
      </c>
      <c r="B299" s="10"/>
      <c r="C299" s="9"/>
      <c r="D299" s="10" t="s">
        <v>27</v>
      </c>
      <c r="E299" s="4">
        <f t="shared" si="12"/>
        <v>74110</v>
      </c>
      <c r="F299" s="4">
        <f t="shared" si="12"/>
        <v>294255</v>
      </c>
      <c r="G299" s="4">
        <f t="shared" si="12"/>
        <v>9756</v>
      </c>
      <c r="H299" s="4">
        <f t="shared" si="12"/>
        <v>0</v>
      </c>
      <c r="I299" s="4">
        <f t="shared" si="12"/>
        <v>0</v>
      </c>
      <c r="J299" s="4">
        <f t="shared" si="12"/>
        <v>0</v>
      </c>
      <c r="K299" s="4">
        <f t="shared" si="12"/>
        <v>0</v>
      </c>
      <c r="L299" s="4">
        <f t="shared" si="12"/>
        <v>0</v>
      </c>
      <c r="M299" s="4">
        <f t="shared" si="12"/>
        <v>0</v>
      </c>
      <c r="N299" s="4">
        <f t="shared" si="12"/>
        <v>0</v>
      </c>
      <c r="O299" s="4">
        <f t="shared" si="12"/>
        <v>0</v>
      </c>
      <c r="P299" s="4">
        <f t="shared" si="12"/>
        <v>0</v>
      </c>
      <c r="Q299" s="4">
        <f t="shared" si="12"/>
        <v>0</v>
      </c>
      <c r="R299" s="4">
        <f t="shared" si="12"/>
        <v>0</v>
      </c>
      <c r="S299" s="4">
        <f t="shared" si="12"/>
        <v>0</v>
      </c>
      <c r="T299" s="4">
        <f t="shared" si="12"/>
        <v>0</v>
      </c>
      <c r="U299" s="4">
        <f t="shared" si="12"/>
        <v>0</v>
      </c>
      <c r="V299" s="4">
        <f t="shared" si="12"/>
        <v>142686</v>
      </c>
      <c r="W299" s="4">
        <f t="shared" si="12"/>
        <v>0</v>
      </c>
      <c r="X299" s="4">
        <f t="shared" si="12"/>
        <v>0</v>
      </c>
      <c r="Y299" s="4">
        <f t="shared" si="12"/>
        <v>0</v>
      </c>
      <c r="Z299" s="4">
        <f t="shared" si="12"/>
        <v>0</v>
      </c>
      <c r="AA299" s="4">
        <f t="shared" si="10"/>
        <v>520807</v>
      </c>
    </row>
    <row r="300" spans="1:27" ht="15.75">
      <c r="A300" s="19">
        <v>298</v>
      </c>
      <c r="B300" s="3" t="s">
        <v>280</v>
      </c>
      <c r="C300" s="2" t="s">
        <v>126</v>
      </c>
      <c r="D300" s="3" t="s">
        <v>25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1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4">
        <f t="shared" si="10"/>
        <v>1</v>
      </c>
    </row>
    <row r="301" spans="1:27" ht="15.75">
      <c r="A301" s="19">
        <v>299</v>
      </c>
      <c r="B301" s="3" t="s">
        <v>280</v>
      </c>
      <c r="D301" s="3" t="s">
        <v>26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198000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4">
        <f t="shared" si="10"/>
        <v>198000</v>
      </c>
    </row>
    <row r="302" spans="1:27" ht="18.75" customHeight="1">
      <c r="A302" s="19">
        <v>300</v>
      </c>
      <c r="B302" s="3" t="s">
        <v>280</v>
      </c>
      <c r="D302" s="3" t="s">
        <v>27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4">
        <f t="shared" si="10"/>
        <v>0</v>
      </c>
    </row>
    <row r="303" spans="1:27" ht="15.75">
      <c r="A303" s="19">
        <v>301</v>
      </c>
      <c r="B303" s="3" t="s">
        <v>278</v>
      </c>
      <c r="C303" s="2" t="s">
        <v>127</v>
      </c>
      <c r="D303" s="3" t="s">
        <v>25</v>
      </c>
      <c r="E303" s="14">
        <v>5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4">
        <f t="shared" si="10"/>
        <v>5</v>
      </c>
    </row>
    <row r="304" spans="1:27" ht="15.75">
      <c r="A304" s="19">
        <v>302</v>
      </c>
      <c r="B304" s="3" t="s">
        <v>278</v>
      </c>
      <c r="D304" s="3" t="s">
        <v>26</v>
      </c>
      <c r="E304" s="14">
        <v>2598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4">
        <f t="shared" si="10"/>
        <v>2598</v>
      </c>
    </row>
    <row r="305" spans="1:27" ht="15.75">
      <c r="A305" s="19">
        <v>303</v>
      </c>
      <c r="B305" s="3" t="s">
        <v>278</v>
      </c>
      <c r="D305" s="3" t="s">
        <v>27</v>
      </c>
      <c r="E305" s="14">
        <v>1926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4">
        <f t="shared" si="10"/>
        <v>1926</v>
      </c>
    </row>
    <row r="306" spans="1:27" ht="15.75">
      <c r="A306" s="19">
        <v>304</v>
      </c>
      <c r="B306" s="3" t="s">
        <v>279</v>
      </c>
      <c r="C306" s="2" t="s">
        <v>128</v>
      </c>
      <c r="D306" s="3" t="s">
        <v>25</v>
      </c>
      <c r="E306" s="14">
        <v>10</v>
      </c>
      <c r="F306" s="14">
        <v>0</v>
      </c>
      <c r="G306" s="14">
        <v>5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4">
        <f t="shared" si="10"/>
        <v>15</v>
      </c>
    </row>
    <row r="307" spans="1:27" ht="15.75">
      <c r="A307" s="19">
        <v>305</v>
      </c>
      <c r="B307" s="3" t="s">
        <v>279</v>
      </c>
      <c r="D307" s="3" t="s">
        <v>26</v>
      </c>
      <c r="E307" s="14">
        <v>20206</v>
      </c>
      <c r="F307" s="14">
        <v>0</v>
      </c>
      <c r="G307" s="14">
        <v>13988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4">
        <f t="shared" si="10"/>
        <v>34194</v>
      </c>
    </row>
    <row r="308" spans="1:27" ht="15.75">
      <c r="A308" s="19">
        <v>306</v>
      </c>
      <c r="B308" s="3" t="s">
        <v>279</v>
      </c>
      <c r="D308" s="3" t="s">
        <v>27</v>
      </c>
      <c r="E308" s="14">
        <v>20100</v>
      </c>
      <c r="F308" s="14">
        <v>0</v>
      </c>
      <c r="G308" s="14">
        <v>9756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4">
        <f t="shared" si="10"/>
        <v>29856</v>
      </c>
    </row>
    <row r="309" spans="1:27" ht="31.5">
      <c r="A309" s="19">
        <v>307</v>
      </c>
      <c r="B309" s="3" t="s">
        <v>336</v>
      </c>
      <c r="C309" s="2" t="s">
        <v>129</v>
      </c>
      <c r="D309" s="3" t="s">
        <v>25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4">
        <f t="shared" si="10"/>
        <v>0</v>
      </c>
    </row>
    <row r="310" spans="1:27" ht="15.75">
      <c r="A310" s="19">
        <v>308</v>
      </c>
      <c r="B310" s="3" t="s">
        <v>336</v>
      </c>
      <c r="D310" s="3" t="s">
        <v>26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4">
        <f t="shared" si="10"/>
        <v>0</v>
      </c>
    </row>
    <row r="311" spans="1:27" ht="17.25" customHeight="1">
      <c r="A311" s="19">
        <v>309</v>
      </c>
      <c r="B311" s="3" t="s">
        <v>336</v>
      </c>
      <c r="D311" s="3" t="s">
        <v>27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4">
        <f t="shared" si="10"/>
        <v>0</v>
      </c>
    </row>
    <row r="312" spans="1:27" ht="15.75">
      <c r="A312" s="19">
        <v>310</v>
      </c>
      <c r="B312" s="3" t="s">
        <v>337</v>
      </c>
      <c r="C312" s="2" t="s">
        <v>130</v>
      </c>
      <c r="D312" s="3" t="s">
        <v>25</v>
      </c>
      <c r="E312" s="14">
        <v>2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11</v>
      </c>
      <c r="W312" s="14">
        <v>0</v>
      </c>
      <c r="X312" s="14">
        <v>0</v>
      </c>
      <c r="Y312" s="14">
        <v>0</v>
      </c>
      <c r="Z312" s="14">
        <v>0</v>
      </c>
      <c r="AA312" s="4">
        <f t="shared" si="10"/>
        <v>14</v>
      </c>
    </row>
    <row r="313" spans="1:27" ht="15.75">
      <c r="A313" s="19">
        <v>311</v>
      </c>
      <c r="B313" s="3" t="s">
        <v>337</v>
      </c>
      <c r="D313" s="3" t="s">
        <v>26</v>
      </c>
      <c r="E313" s="14">
        <v>8169</v>
      </c>
      <c r="F313" s="14">
        <v>294255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50046</v>
      </c>
      <c r="W313" s="14">
        <v>0</v>
      </c>
      <c r="X313" s="14">
        <v>0</v>
      </c>
      <c r="Y313" s="14">
        <v>0</v>
      </c>
      <c r="Z313" s="14">
        <v>0</v>
      </c>
      <c r="AA313" s="4">
        <f t="shared" si="10"/>
        <v>352470</v>
      </c>
    </row>
    <row r="314" spans="1:27" ht="15.75">
      <c r="A314" s="19">
        <v>312</v>
      </c>
      <c r="B314" s="3" t="s">
        <v>337</v>
      </c>
      <c r="D314" s="3" t="s">
        <v>27</v>
      </c>
      <c r="E314" s="14">
        <v>0</v>
      </c>
      <c r="F314" s="14">
        <v>294255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48846</v>
      </c>
      <c r="W314" s="14">
        <v>0</v>
      </c>
      <c r="X314" s="14">
        <v>0</v>
      </c>
      <c r="Y314" s="14">
        <v>0</v>
      </c>
      <c r="Z314" s="14">
        <v>0</v>
      </c>
      <c r="AA314" s="4">
        <f t="shared" si="10"/>
        <v>343101</v>
      </c>
    </row>
    <row r="315" spans="1:27" ht="15.75">
      <c r="A315" s="19">
        <v>313</v>
      </c>
      <c r="B315" s="3" t="s">
        <v>331</v>
      </c>
      <c r="C315" s="2" t="s">
        <v>131</v>
      </c>
      <c r="D315" s="3" t="s">
        <v>25</v>
      </c>
      <c r="E315" s="14">
        <v>5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2</v>
      </c>
      <c r="W315" s="14">
        <v>0</v>
      </c>
      <c r="X315" s="14">
        <v>0</v>
      </c>
      <c r="Y315" s="14">
        <v>0</v>
      </c>
      <c r="Z315" s="14">
        <v>0</v>
      </c>
      <c r="AA315" s="4">
        <f t="shared" si="10"/>
        <v>7</v>
      </c>
    </row>
    <row r="316" spans="1:27" ht="15.75">
      <c r="A316" s="19">
        <v>314</v>
      </c>
      <c r="B316" s="3" t="s">
        <v>331</v>
      </c>
      <c r="D316" s="3" t="s">
        <v>26</v>
      </c>
      <c r="E316" s="14">
        <v>63237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26400</v>
      </c>
      <c r="W316" s="14">
        <v>0</v>
      </c>
      <c r="X316" s="14">
        <v>0</v>
      </c>
      <c r="Y316" s="14">
        <v>0</v>
      </c>
      <c r="Z316" s="14">
        <v>0</v>
      </c>
      <c r="AA316" s="4">
        <f t="shared" si="10"/>
        <v>89637</v>
      </c>
    </row>
    <row r="317" spans="1:27" ht="15.75">
      <c r="A317" s="19">
        <v>315</v>
      </c>
      <c r="B317" s="3" t="s">
        <v>331</v>
      </c>
      <c r="D317" s="3" t="s">
        <v>27</v>
      </c>
      <c r="E317" s="14">
        <v>2353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26400</v>
      </c>
      <c r="W317" s="14">
        <v>0</v>
      </c>
      <c r="X317" s="14">
        <v>0</v>
      </c>
      <c r="Y317" s="14">
        <v>0</v>
      </c>
      <c r="Z317" s="14">
        <v>0</v>
      </c>
      <c r="AA317" s="4">
        <f t="shared" si="10"/>
        <v>28753</v>
      </c>
    </row>
    <row r="318" spans="1:27" ht="15.75">
      <c r="A318" s="19">
        <v>316</v>
      </c>
      <c r="B318" s="3" t="s">
        <v>361</v>
      </c>
      <c r="C318" s="2" t="s">
        <v>132</v>
      </c>
      <c r="D318" s="3" t="s">
        <v>25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4">
        <f t="shared" si="10"/>
        <v>0</v>
      </c>
    </row>
    <row r="319" spans="1:27" ht="15.75">
      <c r="A319" s="19">
        <v>317</v>
      </c>
      <c r="B319" s="3" t="s">
        <v>361</v>
      </c>
      <c r="D319" s="3" t="s">
        <v>26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4">
        <f t="shared" si="10"/>
        <v>0</v>
      </c>
    </row>
    <row r="320" spans="1:27" ht="15.75">
      <c r="A320" s="19">
        <v>318</v>
      </c>
      <c r="B320" s="3" t="s">
        <v>361</v>
      </c>
      <c r="D320" s="3" t="s">
        <v>27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4">
        <f t="shared" si="10"/>
        <v>0</v>
      </c>
    </row>
    <row r="321" spans="1:27" ht="15.75">
      <c r="A321" s="19">
        <v>319</v>
      </c>
      <c r="B321" s="3" t="s">
        <v>413</v>
      </c>
      <c r="C321" s="2" t="s">
        <v>133</v>
      </c>
      <c r="D321" s="3" t="s">
        <v>25</v>
      </c>
      <c r="E321" s="14">
        <v>5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8</v>
      </c>
      <c r="W321" s="14">
        <v>0</v>
      </c>
      <c r="X321" s="14">
        <v>0</v>
      </c>
      <c r="Y321" s="14">
        <v>0</v>
      </c>
      <c r="Z321" s="14">
        <v>0</v>
      </c>
      <c r="AA321" s="4">
        <f t="shared" si="10"/>
        <v>13</v>
      </c>
    </row>
    <row r="322" spans="1:27" ht="15.75">
      <c r="A322" s="19">
        <v>320</v>
      </c>
      <c r="B322" s="3" t="s">
        <v>413</v>
      </c>
      <c r="D322" s="3" t="s">
        <v>26</v>
      </c>
      <c r="E322" s="14">
        <v>52872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67440</v>
      </c>
      <c r="W322" s="14">
        <v>0</v>
      </c>
      <c r="X322" s="14">
        <v>0</v>
      </c>
      <c r="Y322" s="14">
        <v>0</v>
      </c>
      <c r="Z322" s="14">
        <v>0</v>
      </c>
      <c r="AA322" s="4">
        <f t="shared" si="10"/>
        <v>120312</v>
      </c>
    </row>
    <row r="323" spans="1:27" ht="15.75">
      <c r="A323" s="19">
        <v>321</v>
      </c>
      <c r="B323" s="3" t="s">
        <v>413</v>
      </c>
      <c r="D323" s="3" t="s">
        <v>27</v>
      </c>
      <c r="E323" s="14">
        <v>49731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67440</v>
      </c>
      <c r="W323" s="14">
        <v>0</v>
      </c>
      <c r="X323" s="14">
        <v>0</v>
      </c>
      <c r="Y323" s="14">
        <v>0</v>
      </c>
      <c r="Z323" s="14">
        <v>0</v>
      </c>
      <c r="AA323" s="4">
        <f t="shared" si="10"/>
        <v>117171</v>
      </c>
    </row>
    <row r="324" spans="1:27" s="11" customFormat="1" ht="15.75">
      <c r="A324" s="19">
        <v>322</v>
      </c>
      <c r="B324" s="3"/>
      <c r="C324" s="9" t="s">
        <v>134</v>
      </c>
      <c r="D324" s="10" t="s">
        <v>25</v>
      </c>
      <c r="E324" s="4">
        <f aca="true" t="shared" si="13" ref="E324:Z326">E327+E330+E333+E336+E339+E342+E345+E348+E351+E354+E357</f>
        <v>159</v>
      </c>
      <c r="F324" s="4">
        <f t="shared" si="13"/>
        <v>1</v>
      </c>
      <c r="G324" s="4">
        <f t="shared" si="13"/>
        <v>3</v>
      </c>
      <c r="H324" s="4">
        <f t="shared" si="13"/>
        <v>7</v>
      </c>
      <c r="I324" s="4">
        <f t="shared" si="13"/>
        <v>22</v>
      </c>
      <c r="J324" s="4">
        <f t="shared" si="13"/>
        <v>2</v>
      </c>
      <c r="K324" s="4">
        <f t="shared" si="13"/>
        <v>0</v>
      </c>
      <c r="L324" s="4">
        <f t="shared" si="13"/>
        <v>0</v>
      </c>
      <c r="M324" s="4">
        <f t="shared" si="13"/>
        <v>0</v>
      </c>
      <c r="N324" s="4">
        <f t="shared" si="13"/>
        <v>0</v>
      </c>
      <c r="O324" s="4">
        <f t="shared" si="13"/>
        <v>0</v>
      </c>
      <c r="P324" s="4">
        <f t="shared" si="13"/>
        <v>0</v>
      </c>
      <c r="Q324" s="4">
        <f t="shared" si="13"/>
        <v>0</v>
      </c>
      <c r="R324" s="4">
        <f t="shared" si="13"/>
        <v>0</v>
      </c>
      <c r="S324" s="4">
        <f t="shared" si="13"/>
        <v>0</v>
      </c>
      <c r="T324" s="4">
        <f t="shared" si="13"/>
        <v>0</v>
      </c>
      <c r="U324" s="4">
        <f t="shared" si="13"/>
        <v>0</v>
      </c>
      <c r="V324" s="4">
        <f t="shared" si="13"/>
        <v>51</v>
      </c>
      <c r="W324" s="4">
        <f t="shared" si="13"/>
        <v>0</v>
      </c>
      <c r="X324" s="4">
        <f t="shared" si="13"/>
        <v>0</v>
      </c>
      <c r="Y324" s="4">
        <f t="shared" si="13"/>
        <v>0</v>
      </c>
      <c r="Z324" s="4">
        <f t="shared" si="13"/>
        <v>0</v>
      </c>
      <c r="AA324" s="4">
        <f t="shared" si="10"/>
        <v>245</v>
      </c>
    </row>
    <row r="325" spans="1:27" s="11" customFormat="1" ht="15.75">
      <c r="A325" s="19">
        <v>323</v>
      </c>
      <c r="B325" s="10"/>
      <c r="C325" s="9"/>
      <c r="D325" s="10" t="s">
        <v>26</v>
      </c>
      <c r="E325" s="4">
        <f t="shared" si="13"/>
        <v>4855536</v>
      </c>
      <c r="F325" s="4">
        <f t="shared" si="13"/>
        <v>38400</v>
      </c>
      <c r="G325" s="4">
        <f t="shared" si="13"/>
        <v>139378</v>
      </c>
      <c r="H325" s="4">
        <f t="shared" si="13"/>
        <v>376513</v>
      </c>
      <c r="I325" s="4">
        <f t="shared" si="13"/>
        <v>195421</v>
      </c>
      <c r="J325" s="4">
        <f t="shared" si="13"/>
        <v>684278</v>
      </c>
      <c r="K325" s="4">
        <f t="shared" si="13"/>
        <v>0</v>
      </c>
      <c r="L325" s="4">
        <f t="shared" si="13"/>
        <v>0</v>
      </c>
      <c r="M325" s="4">
        <f t="shared" si="13"/>
        <v>0</v>
      </c>
      <c r="N325" s="4">
        <f t="shared" si="13"/>
        <v>0</v>
      </c>
      <c r="O325" s="4">
        <f t="shared" si="13"/>
        <v>0</v>
      </c>
      <c r="P325" s="4">
        <f t="shared" si="13"/>
        <v>0</v>
      </c>
      <c r="Q325" s="4">
        <f t="shared" si="13"/>
        <v>0</v>
      </c>
      <c r="R325" s="4">
        <f t="shared" si="13"/>
        <v>0</v>
      </c>
      <c r="S325" s="4">
        <f t="shared" si="13"/>
        <v>0</v>
      </c>
      <c r="T325" s="4">
        <f t="shared" si="13"/>
        <v>0</v>
      </c>
      <c r="U325" s="4">
        <f t="shared" si="13"/>
        <v>0</v>
      </c>
      <c r="V325" s="4">
        <f t="shared" si="13"/>
        <v>207097</v>
      </c>
      <c r="W325" s="4">
        <f t="shared" si="13"/>
        <v>0</v>
      </c>
      <c r="X325" s="4">
        <f t="shared" si="13"/>
        <v>0</v>
      </c>
      <c r="Y325" s="4">
        <f t="shared" si="13"/>
        <v>0</v>
      </c>
      <c r="Z325" s="4">
        <f t="shared" si="13"/>
        <v>0</v>
      </c>
      <c r="AA325" s="4">
        <f t="shared" si="10"/>
        <v>6496623</v>
      </c>
    </row>
    <row r="326" spans="1:27" s="11" customFormat="1" ht="15.75">
      <c r="A326" s="19">
        <v>324</v>
      </c>
      <c r="B326" s="10"/>
      <c r="C326" s="9"/>
      <c r="D326" s="10" t="s">
        <v>27</v>
      </c>
      <c r="E326" s="4">
        <f t="shared" si="13"/>
        <v>2765968</v>
      </c>
      <c r="F326" s="4">
        <f t="shared" si="13"/>
        <v>38400</v>
      </c>
      <c r="G326" s="4">
        <f t="shared" si="13"/>
        <v>110000</v>
      </c>
      <c r="H326" s="4">
        <f t="shared" si="13"/>
        <v>353632</v>
      </c>
      <c r="I326" s="4">
        <f t="shared" si="13"/>
        <v>124030</v>
      </c>
      <c r="J326" s="4">
        <f t="shared" si="13"/>
        <v>0</v>
      </c>
      <c r="K326" s="4">
        <f t="shared" si="13"/>
        <v>0</v>
      </c>
      <c r="L326" s="4">
        <f t="shared" si="13"/>
        <v>0</v>
      </c>
      <c r="M326" s="4">
        <f t="shared" si="13"/>
        <v>0</v>
      </c>
      <c r="N326" s="4">
        <f t="shared" si="13"/>
        <v>0</v>
      </c>
      <c r="O326" s="4">
        <f t="shared" si="13"/>
        <v>0</v>
      </c>
      <c r="P326" s="4">
        <f t="shared" si="13"/>
        <v>0</v>
      </c>
      <c r="Q326" s="4">
        <f t="shared" si="13"/>
        <v>0</v>
      </c>
      <c r="R326" s="4">
        <f t="shared" si="13"/>
        <v>0</v>
      </c>
      <c r="S326" s="4">
        <f t="shared" si="13"/>
        <v>0</v>
      </c>
      <c r="T326" s="4">
        <f t="shared" si="13"/>
        <v>0</v>
      </c>
      <c r="U326" s="4">
        <f t="shared" si="13"/>
        <v>0</v>
      </c>
      <c r="V326" s="4">
        <f t="shared" si="13"/>
        <v>207097</v>
      </c>
      <c r="W326" s="4">
        <f t="shared" si="13"/>
        <v>0</v>
      </c>
      <c r="X326" s="4">
        <f t="shared" si="13"/>
        <v>0</v>
      </c>
      <c r="Y326" s="4">
        <f t="shared" si="13"/>
        <v>0</v>
      </c>
      <c r="Z326" s="4">
        <f t="shared" si="13"/>
        <v>0</v>
      </c>
      <c r="AA326" s="4">
        <f t="shared" si="10"/>
        <v>3599127</v>
      </c>
    </row>
    <row r="327" spans="1:27" ht="15.75">
      <c r="A327" s="19">
        <v>325</v>
      </c>
      <c r="B327" s="3" t="s">
        <v>271</v>
      </c>
      <c r="C327" s="2" t="s">
        <v>135</v>
      </c>
      <c r="D327" s="3" t="s">
        <v>25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4">
        <f t="shared" si="10"/>
        <v>0</v>
      </c>
    </row>
    <row r="328" spans="1:27" ht="15.75">
      <c r="A328" s="19">
        <v>326</v>
      </c>
      <c r="B328" s="3" t="s">
        <v>271</v>
      </c>
      <c r="D328" s="3" t="s">
        <v>26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4">
        <f t="shared" si="10"/>
        <v>0</v>
      </c>
    </row>
    <row r="329" spans="1:27" ht="15.75">
      <c r="A329" s="19">
        <v>327</v>
      </c>
      <c r="B329" s="3" t="s">
        <v>271</v>
      </c>
      <c r="D329" s="3" t="s">
        <v>27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4">
        <f t="shared" si="10"/>
        <v>0</v>
      </c>
    </row>
    <row r="330" spans="1:27" ht="15.75">
      <c r="A330" s="19">
        <v>328</v>
      </c>
      <c r="B330" s="3" t="s">
        <v>273</v>
      </c>
      <c r="C330" s="2" t="s">
        <v>136</v>
      </c>
      <c r="D330" s="3" t="s">
        <v>25</v>
      </c>
      <c r="E330" s="14">
        <v>2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4">
        <f t="shared" si="10"/>
        <v>2</v>
      </c>
    </row>
    <row r="331" spans="1:27" ht="15.75">
      <c r="A331" s="19">
        <v>329</v>
      </c>
      <c r="B331" s="3" t="s">
        <v>273</v>
      </c>
      <c r="D331" s="3" t="s">
        <v>26</v>
      </c>
      <c r="E331" s="14">
        <v>1143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4">
        <f aca="true" t="shared" si="14" ref="AA331:AA394">SUM(E331:Z331)</f>
        <v>1143</v>
      </c>
    </row>
    <row r="332" spans="1:27" ht="15.75">
      <c r="A332" s="19">
        <v>330</v>
      </c>
      <c r="B332" s="3" t="s">
        <v>273</v>
      </c>
      <c r="D332" s="3" t="s">
        <v>27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4">
        <f t="shared" si="14"/>
        <v>0</v>
      </c>
    </row>
    <row r="333" spans="1:27" ht="15.75">
      <c r="A333" s="19">
        <v>331</v>
      </c>
      <c r="B333" s="3" t="s">
        <v>323</v>
      </c>
      <c r="C333" s="2" t="s">
        <v>137</v>
      </c>
      <c r="D333" s="3" t="s">
        <v>25</v>
      </c>
      <c r="E333" s="14">
        <v>6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4">
        <f t="shared" si="14"/>
        <v>6</v>
      </c>
    </row>
    <row r="334" spans="1:27" ht="15.75">
      <c r="A334" s="19">
        <v>332</v>
      </c>
      <c r="B334" s="3" t="s">
        <v>323</v>
      </c>
      <c r="D334" s="3" t="s">
        <v>26</v>
      </c>
      <c r="E334" s="14">
        <v>85331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4">
        <f t="shared" si="14"/>
        <v>85331</v>
      </c>
    </row>
    <row r="335" spans="1:27" ht="15.75">
      <c r="A335" s="19">
        <v>333</v>
      </c>
      <c r="B335" s="3" t="s">
        <v>323</v>
      </c>
      <c r="D335" s="3" t="s">
        <v>27</v>
      </c>
      <c r="E335" s="14">
        <v>77036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4">
        <f t="shared" si="14"/>
        <v>77036</v>
      </c>
    </row>
    <row r="336" spans="1:27" ht="15.75">
      <c r="A336" s="19">
        <v>334</v>
      </c>
      <c r="B336" s="3" t="s">
        <v>340</v>
      </c>
      <c r="C336" s="2" t="s">
        <v>138</v>
      </c>
      <c r="D336" s="3" t="s">
        <v>25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4">
        <f t="shared" si="14"/>
        <v>1</v>
      </c>
    </row>
    <row r="337" spans="1:27" ht="15.75">
      <c r="A337" s="19">
        <v>335</v>
      </c>
      <c r="B337" s="3" t="s">
        <v>340</v>
      </c>
      <c r="D337" s="3" t="s">
        <v>26</v>
      </c>
      <c r="E337" s="14">
        <v>685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4">
        <f t="shared" si="14"/>
        <v>685</v>
      </c>
    </row>
    <row r="338" spans="1:27" ht="15.75">
      <c r="A338" s="19">
        <v>336</v>
      </c>
      <c r="B338" s="3" t="s">
        <v>340</v>
      </c>
      <c r="D338" s="3" t="s">
        <v>27</v>
      </c>
      <c r="E338" s="14">
        <v>685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4">
        <f t="shared" si="14"/>
        <v>685</v>
      </c>
    </row>
    <row r="339" spans="1:27" ht="15.75">
      <c r="A339" s="19">
        <v>337</v>
      </c>
      <c r="B339" s="3" t="s">
        <v>351</v>
      </c>
      <c r="C339" s="2" t="s">
        <v>139</v>
      </c>
      <c r="D339" s="3" t="s">
        <v>25</v>
      </c>
      <c r="E339" s="14">
        <v>25</v>
      </c>
      <c r="F339" s="14">
        <v>0</v>
      </c>
      <c r="G339" s="14">
        <v>3</v>
      </c>
      <c r="H339" s="14">
        <v>5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4">
        <f t="shared" si="14"/>
        <v>33</v>
      </c>
    </row>
    <row r="340" spans="1:27" ht="15.75">
      <c r="A340" s="19">
        <v>338</v>
      </c>
      <c r="B340" s="3" t="s">
        <v>351</v>
      </c>
      <c r="D340" s="3" t="s">
        <v>26</v>
      </c>
      <c r="E340" s="14">
        <v>121901</v>
      </c>
      <c r="F340" s="14">
        <v>0</v>
      </c>
      <c r="G340" s="14">
        <v>139378</v>
      </c>
      <c r="H340" s="14">
        <v>22881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4">
        <f t="shared" si="14"/>
        <v>284160</v>
      </c>
    </row>
    <row r="341" spans="1:27" ht="15.75">
      <c r="A341" s="19">
        <v>339</v>
      </c>
      <c r="B341" s="3" t="s">
        <v>351</v>
      </c>
      <c r="D341" s="3" t="s">
        <v>27</v>
      </c>
      <c r="E341" s="14">
        <v>85510</v>
      </c>
      <c r="F341" s="14">
        <v>0</v>
      </c>
      <c r="G341" s="14">
        <v>110000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4">
        <f t="shared" si="14"/>
        <v>195510</v>
      </c>
    </row>
    <row r="342" spans="1:27" ht="15.75">
      <c r="A342" s="19">
        <v>340</v>
      </c>
      <c r="B342" s="3" t="s">
        <v>363</v>
      </c>
      <c r="C342" s="2" t="s">
        <v>140</v>
      </c>
      <c r="D342" s="3" t="s">
        <v>25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4">
        <f t="shared" si="14"/>
        <v>0</v>
      </c>
    </row>
    <row r="343" spans="1:27" ht="15.75">
      <c r="A343" s="19">
        <v>341</v>
      </c>
      <c r="B343" s="3" t="s">
        <v>363</v>
      </c>
      <c r="D343" s="3" t="s">
        <v>26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4">
        <f t="shared" si="14"/>
        <v>0</v>
      </c>
    </row>
    <row r="344" spans="1:27" ht="15.75">
      <c r="A344" s="19">
        <v>342</v>
      </c>
      <c r="B344" s="3" t="s">
        <v>363</v>
      </c>
      <c r="D344" s="3" t="s">
        <v>27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4">
        <f t="shared" si="14"/>
        <v>0</v>
      </c>
    </row>
    <row r="345" spans="1:27" ht="15.75">
      <c r="A345" s="19">
        <v>343</v>
      </c>
      <c r="B345" s="3" t="s">
        <v>382</v>
      </c>
      <c r="C345" s="2" t="s">
        <v>141</v>
      </c>
      <c r="D345" s="3" t="s">
        <v>25</v>
      </c>
      <c r="E345" s="14">
        <v>13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4">
        <f t="shared" si="14"/>
        <v>13</v>
      </c>
    </row>
    <row r="346" spans="1:27" ht="15.75">
      <c r="A346" s="19">
        <v>344</v>
      </c>
      <c r="B346" s="3" t="s">
        <v>382</v>
      </c>
      <c r="D346" s="3" t="s">
        <v>26</v>
      </c>
      <c r="E346" s="14">
        <v>879161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4">
        <f t="shared" si="14"/>
        <v>879161</v>
      </c>
    </row>
    <row r="347" spans="1:27" ht="15.75">
      <c r="A347" s="19">
        <v>345</v>
      </c>
      <c r="B347" s="3" t="s">
        <v>382</v>
      </c>
      <c r="D347" s="3" t="s">
        <v>27</v>
      </c>
      <c r="E347" s="14">
        <v>637484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4">
        <f t="shared" si="14"/>
        <v>637484</v>
      </c>
    </row>
    <row r="348" spans="1:27" ht="15.75">
      <c r="A348" s="19">
        <v>346</v>
      </c>
      <c r="B348" s="3" t="s">
        <v>398</v>
      </c>
      <c r="C348" s="2" t="s">
        <v>142</v>
      </c>
      <c r="D348" s="3" t="s">
        <v>25</v>
      </c>
      <c r="E348" s="14">
        <v>5</v>
      </c>
      <c r="F348" s="14">
        <v>1</v>
      </c>
      <c r="G348" s="14">
        <v>0</v>
      </c>
      <c r="H348" s="14">
        <v>2</v>
      </c>
      <c r="I348" s="14">
        <v>22</v>
      </c>
      <c r="J348" s="14">
        <v>2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15</v>
      </c>
      <c r="W348" s="14">
        <v>0</v>
      </c>
      <c r="X348" s="14">
        <v>0</v>
      </c>
      <c r="Y348" s="14">
        <v>0</v>
      </c>
      <c r="Z348" s="14">
        <v>0</v>
      </c>
      <c r="AA348" s="4">
        <f t="shared" si="14"/>
        <v>47</v>
      </c>
    </row>
    <row r="349" spans="1:27" ht="15.75">
      <c r="A349" s="19">
        <v>347</v>
      </c>
      <c r="B349" s="3" t="s">
        <v>398</v>
      </c>
      <c r="D349" s="3" t="s">
        <v>26</v>
      </c>
      <c r="E349" s="14">
        <v>19341</v>
      </c>
      <c r="F349" s="14">
        <v>38400</v>
      </c>
      <c r="G349" s="14">
        <v>0</v>
      </c>
      <c r="H349" s="14">
        <v>353632</v>
      </c>
      <c r="I349" s="14">
        <v>195421</v>
      </c>
      <c r="J349" s="14">
        <v>684278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49760</v>
      </c>
      <c r="W349" s="14">
        <v>0</v>
      </c>
      <c r="X349" s="14">
        <v>0</v>
      </c>
      <c r="Y349" s="14">
        <v>0</v>
      </c>
      <c r="Z349" s="14">
        <v>0</v>
      </c>
      <c r="AA349" s="4">
        <f t="shared" si="14"/>
        <v>1340832</v>
      </c>
    </row>
    <row r="350" spans="1:27" ht="15.75">
      <c r="A350" s="19">
        <v>348</v>
      </c>
      <c r="B350" s="3" t="s">
        <v>398</v>
      </c>
      <c r="D350" s="3" t="s">
        <v>27</v>
      </c>
      <c r="E350" s="14">
        <v>15362</v>
      </c>
      <c r="F350" s="14">
        <v>38400</v>
      </c>
      <c r="G350" s="14">
        <v>0</v>
      </c>
      <c r="H350" s="14">
        <v>353632</v>
      </c>
      <c r="I350" s="14">
        <v>124030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49760</v>
      </c>
      <c r="W350" s="14">
        <v>0</v>
      </c>
      <c r="X350" s="14">
        <v>0</v>
      </c>
      <c r="Y350" s="14">
        <v>0</v>
      </c>
      <c r="Z350" s="14">
        <v>0</v>
      </c>
      <c r="AA350" s="4">
        <f t="shared" si="14"/>
        <v>581184</v>
      </c>
    </row>
    <row r="351" spans="1:27" ht="15.75">
      <c r="A351" s="19">
        <v>349</v>
      </c>
      <c r="B351" s="3" t="s">
        <v>416</v>
      </c>
      <c r="C351" s="2" t="s">
        <v>143</v>
      </c>
      <c r="D351" s="3" t="s">
        <v>25</v>
      </c>
      <c r="E351" s="14">
        <v>107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17</v>
      </c>
      <c r="W351" s="14">
        <v>0</v>
      </c>
      <c r="X351" s="14">
        <v>0</v>
      </c>
      <c r="Y351" s="14">
        <v>0</v>
      </c>
      <c r="Z351" s="14">
        <v>0</v>
      </c>
      <c r="AA351" s="4">
        <f t="shared" si="14"/>
        <v>124</v>
      </c>
    </row>
    <row r="352" spans="1:27" ht="15.75">
      <c r="A352" s="19">
        <v>350</v>
      </c>
      <c r="B352" s="3" t="s">
        <v>416</v>
      </c>
      <c r="D352" s="3" t="s">
        <v>26</v>
      </c>
      <c r="E352" s="14">
        <v>3747974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46580</v>
      </c>
      <c r="W352" s="14">
        <v>0</v>
      </c>
      <c r="X352" s="14">
        <v>0</v>
      </c>
      <c r="Y352" s="14">
        <v>0</v>
      </c>
      <c r="Z352" s="14">
        <v>0</v>
      </c>
      <c r="AA352" s="4">
        <f t="shared" si="14"/>
        <v>3794554</v>
      </c>
    </row>
    <row r="353" spans="1:27" ht="15.75">
      <c r="A353" s="19">
        <v>351</v>
      </c>
      <c r="B353" s="3" t="s">
        <v>416</v>
      </c>
      <c r="D353" s="3" t="s">
        <v>27</v>
      </c>
      <c r="E353" s="14">
        <v>1949891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46580</v>
      </c>
      <c r="W353" s="14">
        <v>0</v>
      </c>
      <c r="X353" s="14">
        <v>0</v>
      </c>
      <c r="Y353" s="14">
        <v>0</v>
      </c>
      <c r="Z353" s="14">
        <v>0</v>
      </c>
      <c r="AA353" s="4">
        <f t="shared" si="14"/>
        <v>1996471</v>
      </c>
    </row>
    <row r="354" spans="1:27" ht="15.75">
      <c r="A354" s="19">
        <v>352</v>
      </c>
      <c r="B354" s="3" t="s">
        <v>417</v>
      </c>
      <c r="C354" s="2" t="s">
        <v>144</v>
      </c>
      <c r="D354" s="3" t="s">
        <v>25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4">
        <f t="shared" si="14"/>
        <v>0</v>
      </c>
    </row>
    <row r="355" spans="1:27" ht="15.75">
      <c r="A355" s="19">
        <v>353</v>
      </c>
      <c r="B355" s="3" t="s">
        <v>417</v>
      </c>
      <c r="D355" s="3" t="s">
        <v>26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4">
        <f t="shared" si="14"/>
        <v>0</v>
      </c>
    </row>
    <row r="356" spans="1:27" ht="15.75">
      <c r="A356" s="19">
        <v>354</v>
      </c>
      <c r="B356" s="3" t="s">
        <v>417</v>
      </c>
      <c r="D356" s="3" t="s">
        <v>27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4">
        <f t="shared" si="14"/>
        <v>0</v>
      </c>
    </row>
    <row r="357" spans="1:27" ht="15.75">
      <c r="A357" s="19">
        <v>355</v>
      </c>
      <c r="B357" s="3" t="s">
        <v>433</v>
      </c>
      <c r="C357" s="2" t="s">
        <v>145</v>
      </c>
      <c r="D357" s="3" t="s">
        <v>25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19</v>
      </c>
      <c r="W357" s="14">
        <v>0</v>
      </c>
      <c r="X357" s="14">
        <v>0</v>
      </c>
      <c r="Y357" s="14">
        <v>0</v>
      </c>
      <c r="Z357" s="14">
        <v>0</v>
      </c>
      <c r="AA357" s="4">
        <f t="shared" si="14"/>
        <v>19</v>
      </c>
    </row>
    <row r="358" spans="1:27" ht="15.75">
      <c r="A358" s="19">
        <v>356</v>
      </c>
      <c r="B358" s="3" t="s">
        <v>433</v>
      </c>
      <c r="D358" s="3" t="s">
        <v>26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110757</v>
      </c>
      <c r="W358" s="14">
        <v>0</v>
      </c>
      <c r="X358" s="14">
        <v>0</v>
      </c>
      <c r="Y358" s="14">
        <v>0</v>
      </c>
      <c r="Z358" s="14">
        <v>0</v>
      </c>
      <c r="AA358" s="4">
        <f t="shared" si="14"/>
        <v>110757</v>
      </c>
    </row>
    <row r="359" spans="1:27" ht="15.75">
      <c r="A359" s="19">
        <v>357</v>
      </c>
      <c r="B359" s="3" t="s">
        <v>433</v>
      </c>
      <c r="D359" s="3" t="s">
        <v>27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110757</v>
      </c>
      <c r="W359" s="14">
        <v>0</v>
      </c>
      <c r="X359" s="14">
        <v>0</v>
      </c>
      <c r="Y359" s="14">
        <v>0</v>
      </c>
      <c r="Z359" s="14">
        <v>0</v>
      </c>
      <c r="AA359" s="4">
        <f t="shared" si="14"/>
        <v>110757</v>
      </c>
    </row>
    <row r="360" spans="1:27" s="11" customFormat="1" ht="15.75">
      <c r="A360" s="19">
        <v>358</v>
      </c>
      <c r="B360" s="3"/>
      <c r="C360" s="9" t="s">
        <v>146</v>
      </c>
      <c r="D360" s="10" t="s">
        <v>25</v>
      </c>
      <c r="E360" s="4">
        <f aca="true" t="shared" si="15" ref="E360:Z362">E363+E366+E369+E372+E375+E378+E381+E384</f>
        <v>33</v>
      </c>
      <c r="F360" s="4">
        <f t="shared" si="15"/>
        <v>0</v>
      </c>
      <c r="G360" s="4">
        <f t="shared" si="15"/>
        <v>66</v>
      </c>
      <c r="H360" s="4">
        <f t="shared" si="15"/>
        <v>0</v>
      </c>
      <c r="I360" s="4">
        <f t="shared" si="15"/>
        <v>0</v>
      </c>
      <c r="J360" s="4">
        <f t="shared" si="15"/>
        <v>1</v>
      </c>
      <c r="K360" s="4">
        <f t="shared" si="15"/>
        <v>0</v>
      </c>
      <c r="L360" s="4">
        <f t="shared" si="15"/>
        <v>0</v>
      </c>
      <c r="M360" s="4">
        <f t="shared" si="15"/>
        <v>0</v>
      </c>
      <c r="N360" s="4">
        <f t="shared" si="15"/>
        <v>0</v>
      </c>
      <c r="O360" s="4">
        <f t="shared" si="15"/>
        <v>0</v>
      </c>
      <c r="P360" s="4">
        <f t="shared" si="15"/>
        <v>0</v>
      </c>
      <c r="Q360" s="4">
        <f t="shared" si="15"/>
        <v>0</v>
      </c>
      <c r="R360" s="4">
        <f t="shared" si="15"/>
        <v>0</v>
      </c>
      <c r="S360" s="4">
        <f t="shared" si="15"/>
        <v>0</v>
      </c>
      <c r="T360" s="4">
        <f t="shared" si="15"/>
        <v>0</v>
      </c>
      <c r="U360" s="4">
        <f t="shared" si="15"/>
        <v>0</v>
      </c>
      <c r="V360" s="4">
        <f t="shared" si="15"/>
        <v>5</v>
      </c>
      <c r="W360" s="4">
        <f t="shared" si="15"/>
        <v>0</v>
      </c>
      <c r="X360" s="4">
        <f t="shared" si="15"/>
        <v>0</v>
      </c>
      <c r="Y360" s="4">
        <f t="shared" si="15"/>
        <v>0</v>
      </c>
      <c r="Z360" s="4">
        <f t="shared" si="15"/>
        <v>0</v>
      </c>
      <c r="AA360" s="4">
        <f t="shared" si="14"/>
        <v>105</v>
      </c>
    </row>
    <row r="361" spans="1:27" s="11" customFormat="1" ht="15.75">
      <c r="A361" s="19">
        <v>359</v>
      </c>
      <c r="B361" s="10"/>
      <c r="C361" s="9"/>
      <c r="D361" s="10" t="s">
        <v>26</v>
      </c>
      <c r="E361" s="4">
        <f t="shared" si="15"/>
        <v>546174</v>
      </c>
      <c r="F361" s="4">
        <f t="shared" si="15"/>
        <v>0</v>
      </c>
      <c r="G361" s="4">
        <f t="shared" si="15"/>
        <v>139819</v>
      </c>
      <c r="H361" s="4">
        <f t="shared" si="15"/>
        <v>0</v>
      </c>
      <c r="I361" s="4">
        <f t="shared" si="15"/>
        <v>0</v>
      </c>
      <c r="J361" s="4">
        <f t="shared" si="15"/>
        <v>5005809</v>
      </c>
      <c r="K361" s="4">
        <f t="shared" si="15"/>
        <v>0</v>
      </c>
      <c r="L361" s="4">
        <f t="shared" si="15"/>
        <v>0</v>
      </c>
      <c r="M361" s="4">
        <f t="shared" si="15"/>
        <v>0</v>
      </c>
      <c r="N361" s="4">
        <f t="shared" si="15"/>
        <v>0</v>
      </c>
      <c r="O361" s="4">
        <f t="shared" si="15"/>
        <v>0</v>
      </c>
      <c r="P361" s="4">
        <f t="shared" si="15"/>
        <v>0</v>
      </c>
      <c r="Q361" s="4">
        <f t="shared" si="15"/>
        <v>0</v>
      </c>
      <c r="R361" s="4">
        <f t="shared" si="15"/>
        <v>0</v>
      </c>
      <c r="S361" s="4">
        <f t="shared" si="15"/>
        <v>0</v>
      </c>
      <c r="T361" s="4">
        <f t="shared" si="15"/>
        <v>0</v>
      </c>
      <c r="U361" s="4">
        <f t="shared" si="15"/>
        <v>0</v>
      </c>
      <c r="V361" s="4">
        <f t="shared" si="15"/>
        <v>50968</v>
      </c>
      <c r="W361" s="4">
        <f t="shared" si="15"/>
        <v>0</v>
      </c>
      <c r="X361" s="4">
        <f t="shared" si="15"/>
        <v>0</v>
      </c>
      <c r="Y361" s="4">
        <f t="shared" si="15"/>
        <v>0</v>
      </c>
      <c r="Z361" s="4">
        <f t="shared" si="15"/>
        <v>0</v>
      </c>
      <c r="AA361" s="4">
        <f t="shared" si="14"/>
        <v>5742770</v>
      </c>
    </row>
    <row r="362" spans="1:27" s="11" customFormat="1" ht="15.75">
      <c r="A362" s="19">
        <v>360</v>
      </c>
      <c r="B362" s="10"/>
      <c r="C362" s="9"/>
      <c r="D362" s="10" t="s">
        <v>27</v>
      </c>
      <c r="E362" s="4">
        <f t="shared" si="15"/>
        <v>509212</v>
      </c>
      <c r="F362" s="4">
        <f t="shared" si="15"/>
        <v>0</v>
      </c>
      <c r="G362" s="4">
        <f t="shared" si="15"/>
        <v>118733</v>
      </c>
      <c r="H362" s="4">
        <f t="shared" si="15"/>
        <v>0</v>
      </c>
      <c r="I362" s="4">
        <f t="shared" si="15"/>
        <v>0</v>
      </c>
      <c r="J362" s="4">
        <f t="shared" si="15"/>
        <v>0</v>
      </c>
      <c r="K362" s="4">
        <f t="shared" si="15"/>
        <v>0</v>
      </c>
      <c r="L362" s="4">
        <f t="shared" si="15"/>
        <v>0</v>
      </c>
      <c r="M362" s="4">
        <f t="shared" si="15"/>
        <v>0</v>
      </c>
      <c r="N362" s="4">
        <f t="shared" si="15"/>
        <v>0</v>
      </c>
      <c r="O362" s="4">
        <f t="shared" si="15"/>
        <v>0</v>
      </c>
      <c r="P362" s="4">
        <f t="shared" si="15"/>
        <v>0</v>
      </c>
      <c r="Q362" s="4">
        <f t="shared" si="15"/>
        <v>0</v>
      </c>
      <c r="R362" s="4">
        <f t="shared" si="15"/>
        <v>0</v>
      </c>
      <c r="S362" s="4">
        <f t="shared" si="15"/>
        <v>0</v>
      </c>
      <c r="T362" s="4">
        <f t="shared" si="15"/>
        <v>0</v>
      </c>
      <c r="U362" s="4">
        <f t="shared" si="15"/>
        <v>0</v>
      </c>
      <c r="V362" s="4">
        <f t="shared" si="15"/>
        <v>39699</v>
      </c>
      <c r="W362" s="4">
        <f t="shared" si="15"/>
        <v>0</v>
      </c>
      <c r="X362" s="4">
        <f t="shared" si="15"/>
        <v>0</v>
      </c>
      <c r="Y362" s="4">
        <f t="shared" si="15"/>
        <v>0</v>
      </c>
      <c r="Z362" s="4">
        <f t="shared" si="15"/>
        <v>0</v>
      </c>
      <c r="AA362" s="4">
        <f t="shared" si="14"/>
        <v>667644</v>
      </c>
    </row>
    <row r="363" spans="1:27" ht="15.75">
      <c r="A363" s="19">
        <v>361</v>
      </c>
      <c r="B363" s="3" t="s">
        <v>251</v>
      </c>
      <c r="C363" s="2" t="s">
        <v>147</v>
      </c>
      <c r="D363" s="3" t="s">
        <v>25</v>
      </c>
      <c r="E363" s="14">
        <v>1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4">
        <f t="shared" si="14"/>
        <v>1</v>
      </c>
    </row>
    <row r="364" spans="1:27" ht="15.75">
      <c r="A364" s="19">
        <v>362</v>
      </c>
      <c r="B364" s="3" t="s">
        <v>251</v>
      </c>
      <c r="D364" s="3" t="s">
        <v>26</v>
      </c>
      <c r="E364" s="14">
        <v>51185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4">
        <f t="shared" si="14"/>
        <v>51185</v>
      </c>
    </row>
    <row r="365" spans="1:27" ht="15.75">
      <c r="A365" s="19">
        <v>363</v>
      </c>
      <c r="B365" s="3" t="s">
        <v>251</v>
      </c>
      <c r="D365" s="3" t="s">
        <v>27</v>
      </c>
      <c r="E365" s="14">
        <v>51185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4">
        <f t="shared" si="14"/>
        <v>51185</v>
      </c>
    </row>
    <row r="366" spans="1:27" ht="15.75">
      <c r="A366" s="19">
        <v>364</v>
      </c>
      <c r="B366" s="3" t="s">
        <v>262</v>
      </c>
      <c r="C366" s="2" t="s">
        <v>148</v>
      </c>
      <c r="D366" s="3" t="s">
        <v>25</v>
      </c>
      <c r="E366" s="14">
        <v>5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4">
        <f t="shared" si="14"/>
        <v>5</v>
      </c>
    </row>
    <row r="367" spans="1:27" ht="15.75">
      <c r="A367" s="19">
        <v>365</v>
      </c>
      <c r="B367" s="3" t="s">
        <v>262</v>
      </c>
      <c r="D367" s="3" t="s">
        <v>26</v>
      </c>
      <c r="E367" s="14">
        <v>53268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4">
        <f t="shared" si="14"/>
        <v>53268</v>
      </c>
    </row>
    <row r="368" spans="1:27" ht="15.75" customHeight="1">
      <c r="A368" s="19">
        <v>366</v>
      </c>
      <c r="B368" s="3" t="s">
        <v>262</v>
      </c>
      <c r="D368" s="3" t="s">
        <v>27</v>
      </c>
      <c r="E368" s="14">
        <v>47100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4">
        <f t="shared" si="14"/>
        <v>47100</v>
      </c>
    </row>
    <row r="369" spans="1:27" ht="15.75">
      <c r="A369" s="19">
        <v>367</v>
      </c>
      <c r="B369" s="3" t="s">
        <v>267</v>
      </c>
      <c r="C369" s="2" t="s">
        <v>149</v>
      </c>
      <c r="D369" s="3" t="s">
        <v>25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4">
        <f t="shared" si="14"/>
        <v>0</v>
      </c>
    </row>
    <row r="370" spans="1:27" ht="15.75">
      <c r="A370" s="19">
        <v>368</v>
      </c>
      <c r="B370" s="3" t="s">
        <v>267</v>
      </c>
      <c r="D370" s="3" t="s">
        <v>26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4">
        <f t="shared" si="14"/>
        <v>0</v>
      </c>
    </row>
    <row r="371" spans="1:27" ht="15.75">
      <c r="A371" s="19">
        <v>369</v>
      </c>
      <c r="B371" s="3" t="s">
        <v>267</v>
      </c>
      <c r="D371" s="3" t="s">
        <v>27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4">
        <f t="shared" si="14"/>
        <v>0</v>
      </c>
    </row>
    <row r="372" spans="1:27" ht="15.75">
      <c r="A372" s="19">
        <v>370</v>
      </c>
      <c r="B372" s="3" t="s">
        <v>322</v>
      </c>
      <c r="C372" s="2" t="s">
        <v>150</v>
      </c>
      <c r="D372" s="3" t="s">
        <v>25</v>
      </c>
      <c r="E372" s="14">
        <v>17</v>
      </c>
      <c r="F372" s="14">
        <v>0</v>
      </c>
      <c r="G372" s="14">
        <v>66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5</v>
      </c>
      <c r="W372" s="14">
        <v>0</v>
      </c>
      <c r="X372" s="14">
        <v>0</v>
      </c>
      <c r="Y372" s="14">
        <v>0</v>
      </c>
      <c r="Z372" s="14">
        <v>0</v>
      </c>
      <c r="AA372" s="4">
        <f t="shared" si="14"/>
        <v>88</v>
      </c>
    </row>
    <row r="373" spans="1:27" ht="15.75">
      <c r="A373" s="19">
        <v>371</v>
      </c>
      <c r="B373" s="3" t="s">
        <v>322</v>
      </c>
      <c r="D373" s="3" t="s">
        <v>26</v>
      </c>
      <c r="E373" s="14">
        <v>348564</v>
      </c>
      <c r="F373" s="14">
        <v>0</v>
      </c>
      <c r="G373" s="14">
        <v>139819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50968</v>
      </c>
      <c r="W373" s="14">
        <v>0</v>
      </c>
      <c r="X373" s="14">
        <v>0</v>
      </c>
      <c r="Y373" s="14">
        <v>0</v>
      </c>
      <c r="Z373" s="14">
        <v>0</v>
      </c>
      <c r="AA373" s="4">
        <f t="shared" si="14"/>
        <v>539351</v>
      </c>
    </row>
    <row r="374" spans="1:27" ht="15.75">
      <c r="A374" s="19">
        <v>372</v>
      </c>
      <c r="B374" s="3" t="s">
        <v>322</v>
      </c>
      <c r="D374" s="3" t="s">
        <v>27</v>
      </c>
      <c r="E374" s="14">
        <v>317770</v>
      </c>
      <c r="F374" s="14">
        <v>0</v>
      </c>
      <c r="G374" s="14">
        <v>118733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39699</v>
      </c>
      <c r="W374" s="14">
        <v>0</v>
      </c>
      <c r="X374" s="14">
        <v>0</v>
      </c>
      <c r="Y374" s="14">
        <v>0</v>
      </c>
      <c r="Z374" s="14">
        <v>0</v>
      </c>
      <c r="AA374" s="4">
        <f t="shared" si="14"/>
        <v>476202</v>
      </c>
    </row>
    <row r="375" spans="1:27" ht="15.75">
      <c r="A375" s="19">
        <v>373</v>
      </c>
      <c r="B375" s="3" t="s">
        <v>352</v>
      </c>
      <c r="C375" s="2" t="s">
        <v>151</v>
      </c>
      <c r="D375" s="3" t="s">
        <v>25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4">
        <f t="shared" si="14"/>
        <v>0</v>
      </c>
    </row>
    <row r="376" spans="1:27" ht="15.75">
      <c r="A376" s="19">
        <v>374</v>
      </c>
      <c r="B376" s="3" t="s">
        <v>352</v>
      </c>
      <c r="D376" s="3" t="s">
        <v>26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4">
        <f t="shared" si="14"/>
        <v>0</v>
      </c>
    </row>
    <row r="377" spans="1:27" ht="15.75">
      <c r="A377" s="19">
        <v>375</v>
      </c>
      <c r="B377" s="3" t="s">
        <v>352</v>
      </c>
      <c r="D377" s="3" t="s">
        <v>27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4">
        <f t="shared" si="14"/>
        <v>0</v>
      </c>
    </row>
    <row r="378" spans="1:27" ht="15.75">
      <c r="A378" s="19">
        <v>376</v>
      </c>
      <c r="B378" s="3" t="s">
        <v>366</v>
      </c>
      <c r="C378" s="2" t="s">
        <v>152</v>
      </c>
      <c r="D378" s="3" t="s">
        <v>25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4">
        <f t="shared" si="14"/>
        <v>0</v>
      </c>
    </row>
    <row r="379" spans="1:27" ht="15.75">
      <c r="A379" s="19">
        <v>377</v>
      </c>
      <c r="B379" s="3" t="s">
        <v>366</v>
      </c>
      <c r="D379" s="3" t="s">
        <v>26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4">
        <f t="shared" si="14"/>
        <v>0</v>
      </c>
    </row>
    <row r="380" spans="1:27" ht="15.75">
      <c r="A380" s="19">
        <v>378</v>
      </c>
      <c r="B380" s="3" t="s">
        <v>366</v>
      </c>
      <c r="D380" s="3" t="s">
        <v>27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4">
        <f t="shared" si="14"/>
        <v>0</v>
      </c>
    </row>
    <row r="381" spans="1:27" ht="15.75">
      <c r="A381" s="19">
        <v>379</v>
      </c>
      <c r="B381" s="3" t="s">
        <v>375</v>
      </c>
      <c r="C381" s="2" t="s">
        <v>153</v>
      </c>
      <c r="D381" s="3" t="s">
        <v>25</v>
      </c>
      <c r="E381" s="14">
        <v>8</v>
      </c>
      <c r="F381" s="14">
        <v>0</v>
      </c>
      <c r="G381" s="14">
        <v>0</v>
      </c>
      <c r="H381" s="14">
        <v>0</v>
      </c>
      <c r="I381" s="14">
        <v>0</v>
      </c>
      <c r="J381" s="14">
        <v>1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4">
        <f t="shared" si="14"/>
        <v>9</v>
      </c>
    </row>
    <row r="382" spans="1:27" ht="15.75">
      <c r="A382" s="19">
        <v>380</v>
      </c>
      <c r="B382" s="3" t="s">
        <v>375</v>
      </c>
      <c r="D382" s="3" t="s">
        <v>26</v>
      </c>
      <c r="E382" s="14">
        <v>78250</v>
      </c>
      <c r="F382" s="14">
        <v>0</v>
      </c>
      <c r="G382" s="14">
        <v>0</v>
      </c>
      <c r="H382" s="14">
        <v>0</v>
      </c>
      <c r="I382" s="14">
        <v>0</v>
      </c>
      <c r="J382" s="14">
        <v>5005809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4">
        <f t="shared" si="14"/>
        <v>5084059</v>
      </c>
    </row>
    <row r="383" spans="1:27" ht="15.75">
      <c r="A383" s="19">
        <v>381</v>
      </c>
      <c r="B383" s="3" t="s">
        <v>375</v>
      </c>
      <c r="D383" s="3" t="s">
        <v>27</v>
      </c>
      <c r="E383" s="14">
        <v>78250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4">
        <f t="shared" si="14"/>
        <v>78250</v>
      </c>
    </row>
    <row r="384" spans="1:27" ht="15.75">
      <c r="A384" s="19">
        <v>382</v>
      </c>
      <c r="B384" s="3" t="s">
        <v>405</v>
      </c>
      <c r="C384" s="2" t="s">
        <v>154</v>
      </c>
      <c r="D384" s="3" t="s">
        <v>25</v>
      </c>
      <c r="E384" s="14">
        <v>2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4">
        <f t="shared" si="14"/>
        <v>2</v>
      </c>
    </row>
    <row r="385" spans="1:27" ht="15.75">
      <c r="A385" s="19">
        <v>383</v>
      </c>
      <c r="B385" s="3" t="s">
        <v>405</v>
      </c>
      <c r="D385" s="3" t="s">
        <v>26</v>
      </c>
      <c r="E385" s="14">
        <v>14907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4">
        <f t="shared" si="14"/>
        <v>14907</v>
      </c>
    </row>
    <row r="386" spans="1:27" ht="15.75">
      <c r="A386" s="19">
        <v>384</v>
      </c>
      <c r="B386" s="3" t="s">
        <v>405</v>
      </c>
      <c r="D386" s="3" t="s">
        <v>27</v>
      </c>
      <c r="E386" s="14">
        <v>14907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4">
        <f t="shared" si="14"/>
        <v>14907</v>
      </c>
    </row>
    <row r="387" spans="1:27" s="11" customFormat="1" ht="15.75">
      <c r="A387" s="19">
        <v>385</v>
      </c>
      <c r="B387" s="3"/>
      <c r="C387" s="9" t="s">
        <v>155</v>
      </c>
      <c r="D387" s="10" t="s">
        <v>25</v>
      </c>
      <c r="E387" s="4">
        <f aca="true" t="shared" si="16" ref="E387:Z389">E390+E393+E396+E399+E402+E405+E408+E411+E414+E417+E420+E423+E426+E429+E432+E435+E438+E441+E444+E447+E450+E453+E456+E459+E462+E465+E468+E471+E474+E477+E480+E483+E486+E489</f>
        <v>55</v>
      </c>
      <c r="F387" s="4">
        <f t="shared" si="16"/>
        <v>5</v>
      </c>
      <c r="G387" s="4">
        <f t="shared" si="16"/>
        <v>21</v>
      </c>
      <c r="H387" s="4">
        <f t="shared" si="16"/>
        <v>0</v>
      </c>
      <c r="I387" s="4">
        <f t="shared" si="16"/>
        <v>2</v>
      </c>
      <c r="J387" s="4">
        <f t="shared" si="16"/>
        <v>1</v>
      </c>
      <c r="K387" s="4">
        <f t="shared" si="16"/>
        <v>0</v>
      </c>
      <c r="L387" s="4">
        <f t="shared" si="16"/>
        <v>0</v>
      </c>
      <c r="M387" s="4">
        <f t="shared" si="16"/>
        <v>0</v>
      </c>
      <c r="N387" s="4">
        <f t="shared" si="16"/>
        <v>0</v>
      </c>
      <c r="O387" s="4">
        <f t="shared" si="16"/>
        <v>0</v>
      </c>
      <c r="P387" s="4">
        <f t="shared" si="16"/>
        <v>0</v>
      </c>
      <c r="Q387" s="4">
        <f t="shared" si="16"/>
        <v>0</v>
      </c>
      <c r="R387" s="4">
        <f t="shared" si="16"/>
        <v>0</v>
      </c>
      <c r="S387" s="4">
        <f t="shared" si="16"/>
        <v>0</v>
      </c>
      <c r="T387" s="4">
        <f t="shared" si="16"/>
        <v>0</v>
      </c>
      <c r="U387" s="4">
        <f t="shared" si="16"/>
        <v>0</v>
      </c>
      <c r="V387" s="4">
        <f t="shared" si="16"/>
        <v>0</v>
      </c>
      <c r="W387" s="4">
        <f t="shared" si="16"/>
        <v>0</v>
      </c>
      <c r="X387" s="4">
        <f t="shared" si="16"/>
        <v>0</v>
      </c>
      <c r="Y387" s="4">
        <f t="shared" si="16"/>
        <v>0</v>
      </c>
      <c r="Z387" s="4">
        <f t="shared" si="16"/>
        <v>0</v>
      </c>
      <c r="AA387" s="4">
        <f t="shared" si="14"/>
        <v>84</v>
      </c>
    </row>
    <row r="388" spans="1:27" s="11" customFormat="1" ht="15.75">
      <c r="A388" s="19">
        <v>386</v>
      </c>
      <c r="B388" s="10"/>
      <c r="C388" s="9"/>
      <c r="D388" s="10" t="s">
        <v>26</v>
      </c>
      <c r="E388" s="4">
        <f t="shared" si="16"/>
        <v>1095068</v>
      </c>
      <c r="F388" s="4">
        <f t="shared" si="16"/>
        <v>5625846</v>
      </c>
      <c r="G388" s="4">
        <f t="shared" si="16"/>
        <v>9665700</v>
      </c>
      <c r="H388" s="4">
        <f t="shared" si="16"/>
        <v>0</v>
      </c>
      <c r="I388" s="4">
        <f t="shared" si="16"/>
        <v>157360</v>
      </c>
      <c r="J388" s="4">
        <f t="shared" si="16"/>
        <v>2836</v>
      </c>
      <c r="K388" s="4">
        <f t="shared" si="16"/>
        <v>0</v>
      </c>
      <c r="L388" s="4">
        <f t="shared" si="16"/>
        <v>0</v>
      </c>
      <c r="M388" s="4">
        <f t="shared" si="16"/>
        <v>0</v>
      </c>
      <c r="N388" s="4">
        <f t="shared" si="16"/>
        <v>0</v>
      </c>
      <c r="O388" s="4">
        <f t="shared" si="16"/>
        <v>0</v>
      </c>
      <c r="P388" s="4">
        <f t="shared" si="16"/>
        <v>0</v>
      </c>
      <c r="Q388" s="4">
        <f t="shared" si="16"/>
        <v>0</v>
      </c>
      <c r="R388" s="4">
        <f t="shared" si="16"/>
        <v>0</v>
      </c>
      <c r="S388" s="4">
        <f t="shared" si="16"/>
        <v>0</v>
      </c>
      <c r="T388" s="4">
        <f t="shared" si="16"/>
        <v>0</v>
      </c>
      <c r="U388" s="4">
        <f t="shared" si="16"/>
        <v>0</v>
      </c>
      <c r="V388" s="4">
        <f t="shared" si="16"/>
        <v>0</v>
      </c>
      <c r="W388" s="4">
        <f t="shared" si="16"/>
        <v>0</v>
      </c>
      <c r="X388" s="4">
        <f t="shared" si="16"/>
        <v>0</v>
      </c>
      <c r="Y388" s="4">
        <f t="shared" si="16"/>
        <v>0</v>
      </c>
      <c r="Z388" s="4">
        <f t="shared" si="16"/>
        <v>0</v>
      </c>
      <c r="AA388" s="4">
        <f t="shared" si="14"/>
        <v>16546810</v>
      </c>
    </row>
    <row r="389" spans="1:27" s="11" customFormat="1" ht="15.75">
      <c r="A389" s="19">
        <v>387</v>
      </c>
      <c r="B389" s="10"/>
      <c r="C389" s="9"/>
      <c r="D389" s="10" t="s">
        <v>27</v>
      </c>
      <c r="E389" s="4">
        <f t="shared" si="16"/>
        <v>458489</v>
      </c>
      <c r="F389" s="4">
        <f t="shared" si="16"/>
        <v>305437</v>
      </c>
      <c r="G389" s="4">
        <f t="shared" si="16"/>
        <v>6667265</v>
      </c>
      <c r="H389" s="4">
        <f t="shared" si="16"/>
        <v>0</v>
      </c>
      <c r="I389" s="4">
        <f t="shared" si="16"/>
        <v>157360</v>
      </c>
      <c r="J389" s="4">
        <f t="shared" si="16"/>
        <v>0</v>
      </c>
      <c r="K389" s="4">
        <f t="shared" si="16"/>
        <v>0</v>
      </c>
      <c r="L389" s="4">
        <f t="shared" si="16"/>
        <v>0</v>
      </c>
      <c r="M389" s="4">
        <f t="shared" si="16"/>
        <v>0</v>
      </c>
      <c r="N389" s="4">
        <f t="shared" si="16"/>
        <v>0</v>
      </c>
      <c r="O389" s="4">
        <f t="shared" si="16"/>
        <v>0</v>
      </c>
      <c r="P389" s="4">
        <f t="shared" si="16"/>
        <v>0</v>
      </c>
      <c r="Q389" s="4">
        <f t="shared" si="16"/>
        <v>0</v>
      </c>
      <c r="R389" s="4">
        <f t="shared" si="16"/>
        <v>0</v>
      </c>
      <c r="S389" s="4">
        <f t="shared" si="16"/>
        <v>0</v>
      </c>
      <c r="T389" s="4">
        <f t="shared" si="16"/>
        <v>0</v>
      </c>
      <c r="U389" s="4">
        <f t="shared" si="16"/>
        <v>0</v>
      </c>
      <c r="V389" s="4">
        <f t="shared" si="16"/>
        <v>0</v>
      </c>
      <c r="W389" s="4">
        <f t="shared" si="16"/>
        <v>0</v>
      </c>
      <c r="X389" s="4">
        <f t="shared" si="16"/>
        <v>0</v>
      </c>
      <c r="Y389" s="4">
        <f t="shared" si="16"/>
        <v>0</v>
      </c>
      <c r="Z389" s="4">
        <f t="shared" si="16"/>
        <v>0</v>
      </c>
      <c r="AA389" s="4">
        <f t="shared" si="14"/>
        <v>7588551</v>
      </c>
    </row>
    <row r="390" spans="1:27" ht="15.75">
      <c r="A390" s="19">
        <v>388</v>
      </c>
      <c r="B390" s="3" t="s">
        <v>258</v>
      </c>
      <c r="C390" s="2" t="s">
        <v>156</v>
      </c>
      <c r="D390" s="3" t="s">
        <v>25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4">
        <f t="shared" si="14"/>
        <v>0</v>
      </c>
    </row>
    <row r="391" spans="1:27" ht="15.75">
      <c r="A391" s="19">
        <v>389</v>
      </c>
      <c r="B391" s="3" t="s">
        <v>258</v>
      </c>
      <c r="D391" s="3" t="s">
        <v>26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4">
        <f t="shared" si="14"/>
        <v>0</v>
      </c>
    </row>
    <row r="392" spans="1:27" ht="15.75">
      <c r="A392" s="19">
        <v>390</v>
      </c>
      <c r="B392" s="3" t="s">
        <v>258</v>
      </c>
      <c r="D392" s="3" t="s">
        <v>27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4">
        <f t="shared" si="14"/>
        <v>0</v>
      </c>
    </row>
    <row r="393" spans="1:27" ht="15.75">
      <c r="A393" s="19">
        <v>391</v>
      </c>
      <c r="B393" s="3" t="s">
        <v>265</v>
      </c>
      <c r="C393" s="2" t="s">
        <v>157</v>
      </c>
      <c r="D393" s="3" t="s">
        <v>25</v>
      </c>
      <c r="E393" s="14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4">
        <f t="shared" si="14"/>
        <v>1</v>
      </c>
    </row>
    <row r="394" spans="1:27" ht="15.75">
      <c r="A394" s="19">
        <v>392</v>
      </c>
      <c r="B394" s="3" t="s">
        <v>265</v>
      </c>
      <c r="D394" s="3" t="s">
        <v>26</v>
      </c>
      <c r="E394" s="14">
        <v>53820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4">
        <f t="shared" si="14"/>
        <v>53820</v>
      </c>
    </row>
    <row r="395" spans="1:27" ht="15.75">
      <c r="A395" s="19">
        <v>393</v>
      </c>
      <c r="B395" s="3" t="s">
        <v>265</v>
      </c>
      <c r="D395" s="3" t="s">
        <v>27</v>
      </c>
      <c r="E395" s="14">
        <v>7415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4">
        <f aca="true" t="shared" si="17" ref="AA395:AA458">SUM(E395:Z395)</f>
        <v>7415</v>
      </c>
    </row>
    <row r="396" spans="1:27" ht="15.75">
      <c r="A396" s="19">
        <v>394</v>
      </c>
      <c r="B396" s="3" t="s">
        <v>288</v>
      </c>
      <c r="C396" s="2" t="s">
        <v>158</v>
      </c>
      <c r="D396" s="3" t="s">
        <v>25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4">
        <f t="shared" si="17"/>
        <v>0</v>
      </c>
    </row>
    <row r="397" spans="1:27" ht="15.75">
      <c r="A397" s="19">
        <v>395</v>
      </c>
      <c r="B397" s="3" t="s">
        <v>288</v>
      </c>
      <c r="D397" s="3" t="s">
        <v>26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4">
        <f t="shared" si="17"/>
        <v>0</v>
      </c>
    </row>
    <row r="398" spans="1:27" ht="15.75">
      <c r="A398" s="19">
        <v>396</v>
      </c>
      <c r="B398" s="3" t="s">
        <v>288</v>
      </c>
      <c r="D398" s="3" t="s">
        <v>27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4">
        <f t="shared" si="17"/>
        <v>0</v>
      </c>
    </row>
    <row r="399" spans="1:27" ht="15.75">
      <c r="A399" s="19">
        <v>397</v>
      </c>
      <c r="B399" s="3" t="s">
        <v>289</v>
      </c>
      <c r="C399" s="2" t="s">
        <v>159</v>
      </c>
      <c r="D399" s="3" t="s">
        <v>25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4">
        <f t="shared" si="17"/>
        <v>0</v>
      </c>
    </row>
    <row r="400" spans="1:27" ht="15.75">
      <c r="A400" s="19">
        <v>398</v>
      </c>
      <c r="B400" s="3" t="s">
        <v>289</v>
      </c>
      <c r="D400" s="3" t="s">
        <v>26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4">
        <f t="shared" si="17"/>
        <v>0</v>
      </c>
    </row>
    <row r="401" spans="1:27" ht="15.75">
      <c r="A401" s="19">
        <v>399</v>
      </c>
      <c r="B401" s="3" t="s">
        <v>289</v>
      </c>
      <c r="D401" s="3" t="s">
        <v>27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4">
        <f t="shared" si="17"/>
        <v>0</v>
      </c>
    </row>
    <row r="402" spans="1:27" ht="15.75">
      <c r="A402" s="19">
        <v>400</v>
      </c>
      <c r="B402" s="3" t="s">
        <v>290</v>
      </c>
      <c r="C402" s="2" t="s">
        <v>160</v>
      </c>
      <c r="D402" s="3" t="s">
        <v>25</v>
      </c>
      <c r="E402" s="14">
        <v>0</v>
      </c>
      <c r="F402" s="14">
        <v>0</v>
      </c>
      <c r="G402" s="14">
        <v>1</v>
      </c>
      <c r="H402" s="14">
        <v>0</v>
      </c>
      <c r="I402" s="14">
        <v>0</v>
      </c>
      <c r="J402" s="14">
        <v>1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4">
        <f t="shared" si="17"/>
        <v>2</v>
      </c>
    </row>
    <row r="403" spans="1:27" ht="15.75">
      <c r="A403" s="19">
        <v>401</v>
      </c>
      <c r="B403" s="3" t="s">
        <v>290</v>
      </c>
      <c r="D403" s="3" t="s">
        <v>26</v>
      </c>
      <c r="E403" s="14">
        <v>0</v>
      </c>
      <c r="F403" s="14">
        <v>0</v>
      </c>
      <c r="G403" s="14">
        <v>982250</v>
      </c>
      <c r="H403" s="14">
        <v>0</v>
      </c>
      <c r="I403" s="14">
        <v>0</v>
      </c>
      <c r="J403" s="14">
        <v>2836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4">
        <f t="shared" si="17"/>
        <v>985086</v>
      </c>
    </row>
    <row r="404" spans="1:27" ht="15.75">
      <c r="A404" s="19">
        <v>402</v>
      </c>
      <c r="B404" s="3" t="s">
        <v>290</v>
      </c>
      <c r="D404" s="3" t="s">
        <v>27</v>
      </c>
      <c r="E404" s="14">
        <v>0</v>
      </c>
      <c r="F404" s="14">
        <v>0</v>
      </c>
      <c r="G404" s="14">
        <v>442737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4">
        <f t="shared" si="17"/>
        <v>442737</v>
      </c>
    </row>
    <row r="405" spans="1:27" ht="15.75">
      <c r="A405" s="19">
        <v>403</v>
      </c>
      <c r="B405" s="3" t="s">
        <v>292</v>
      </c>
      <c r="C405" s="2" t="s">
        <v>161</v>
      </c>
      <c r="D405" s="3" t="s">
        <v>25</v>
      </c>
      <c r="E405" s="14">
        <v>3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4">
        <f t="shared" si="17"/>
        <v>3</v>
      </c>
    </row>
    <row r="406" spans="1:27" ht="15.75">
      <c r="A406" s="19">
        <v>404</v>
      </c>
      <c r="B406" s="3" t="s">
        <v>292</v>
      </c>
      <c r="D406" s="3" t="s">
        <v>26</v>
      </c>
      <c r="E406" s="14">
        <v>45575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4">
        <f t="shared" si="17"/>
        <v>45575</v>
      </c>
    </row>
    <row r="407" spans="1:27" ht="15.75">
      <c r="A407" s="19">
        <v>405</v>
      </c>
      <c r="B407" s="3" t="s">
        <v>292</v>
      </c>
      <c r="D407" s="3" t="s">
        <v>27</v>
      </c>
      <c r="E407" s="14">
        <v>5264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4">
        <f t="shared" si="17"/>
        <v>5264</v>
      </c>
    </row>
    <row r="408" spans="1:27" ht="15.75">
      <c r="A408" s="19">
        <v>406</v>
      </c>
      <c r="B408" s="3" t="s">
        <v>291</v>
      </c>
      <c r="C408" s="2" t="s">
        <v>162</v>
      </c>
      <c r="D408" s="3" t="s">
        <v>25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4">
        <f t="shared" si="17"/>
        <v>0</v>
      </c>
    </row>
    <row r="409" spans="1:27" ht="15.75">
      <c r="A409" s="19">
        <v>407</v>
      </c>
      <c r="B409" s="3" t="s">
        <v>291</v>
      </c>
      <c r="D409" s="3" t="s">
        <v>26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4">
        <f t="shared" si="17"/>
        <v>0</v>
      </c>
    </row>
    <row r="410" spans="1:27" ht="15.75">
      <c r="A410" s="19">
        <v>408</v>
      </c>
      <c r="B410" s="3" t="s">
        <v>291</v>
      </c>
      <c r="D410" s="3" t="s">
        <v>27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4">
        <f t="shared" si="17"/>
        <v>0</v>
      </c>
    </row>
    <row r="411" spans="1:27" ht="15.75">
      <c r="A411" s="19">
        <v>409</v>
      </c>
      <c r="B411" s="3" t="s">
        <v>301</v>
      </c>
      <c r="C411" s="2" t="s">
        <v>163</v>
      </c>
      <c r="D411" s="3" t="s">
        <v>25</v>
      </c>
      <c r="E411" s="14">
        <v>1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4">
        <f t="shared" si="17"/>
        <v>1</v>
      </c>
    </row>
    <row r="412" spans="1:27" ht="15.75">
      <c r="A412" s="19">
        <v>410</v>
      </c>
      <c r="B412" s="3" t="s">
        <v>301</v>
      </c>
      <c r="D412" s="3" t="s">
        <v>26</v>
      </c>
      <c r="E412" s="14">
        <v>13160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4">
        <f t="shared" si="17"/>
        <v>13160</v>
      </c>
    </row>
    <row r="413" spans="1:27" ht="15.75">
      <c r="A413" s="19">
        <v>411</v>
      </c>
      <c r="B413" s="3" t="s">
        <v>301</v>
      </c>
      <c r="D413" s="3" t="s">
        <v>27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4">
        <f t="shared" si="17"/>
        <v>0</v>
      </c>
    </row>
    <row r="414" spans="1:27" ht="15.75">
      <c r="A414" s="19">
        <v>412</v>
      </c>
      <c r="B414" s="3" t="s">
        <v>304</v>
      </c>
      <c r="C414" s="2" t="s">
        <v>164</v>
      </c>
      <c r="D414" s="3" t="s">
        <v>25</v>
      </c>
      <c r="E414" s="14">
        <v>6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4">
        <f t="shared" si="17"/>
        <v>6</v>
      </c>
    </row>
    <row r="415" spans="1:27" ht="15.75">
      <c r="A415" s="19">
        <v>413</v>
      </c>
      <c r="B415" s="3" t="s">
        <v>304</v>
      </c>
      <c r="D415" s="3" t="s">
        <v>26</v>
      </c>
      <c r="E415" s="14">
        <v>85940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4">
        <f t="shared" si="17"/>
        <v>85940</v>
      </c>
    </row>
    <row r="416" spans="1:27" ht="15.75">
      <c r="A416" s="19">
        <v>414</v>
      </c>
      <c r="B416" s="3" t="s">
        <v>304</v>
      </c>
      <c r="D416" s="3" t="s">
        <v>27</v>
      </c>
      <c r="E416" s="14">
        <v>35432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4">
        <f t="shared" si="17"/>
        <v>35432</v>
      </c>
    </row>
    <row r="417" spans="1:27" ht="15.75">
      <c r="A417" s="19">
        <v>415</v>
      </c>
      <c r="B417" s="3" t="s">
        <v>305</v>
      </c>
      <c r="C417" s="2" t="s">
        <v>165</v>
      </c>
      <c r="D417" s="3" t="s">
        <v>25</v>
      </c>
      <c r="E417" s="14">
        <v>2</v>
      </c>
      <c r="F417" s="14">
        <v>0</v>
      </c>
      <c r="G417" s="14">
        <v>4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4">
        <f t="shared" si="17"/>
        <v>6</v>
      </c>
    </row>
    <row r="418" spans="1:27" ht="15.75">
      <c r="A418" s="19">
        <v>416</v>
      </c>
      <c r="B418" s="3" t="s">
        <v>305</v>
      </c>
      <c r="D418" s="3" t="s">
        <v>26</v>
      </c>
      <c r="E418" s="14">
        <v>128460</v>
      </c>
      <c r="F418" s="14">
        <v>0</v>
      </c>
      <c r="G418" s="14">
        <v>1141045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4">
        <f t="shared" si="17"/>
        <v>1269505</v>
      </c>
    </row>
    <row r="419" spans="1:27" ht="15.75">
      <c r="A419" s="19">
        <v>417</v>
      </c>
      <c r="B419" s="3" t="s">
        <v>305</v>
      </c>
      <c r="D419" s="3" t="s">
        <v>27</v>
      </c>
      <c r="E419" s="14">
        <v>9041</v>
      </c>
      <c r="F419" s="14">
        <v>0</v>
      </c>
      <c r="G419" s="14">
        <v>253617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4">
        <f t="shared" si="17"/>
        <v>262658</v>
      </c>
    </row>
    <row r="420" spans="1:27" ht="15.75">
      <c r="A420" s="19">
        <v>418</v>
      </c>
      <c r="B420" s="3" t="s">
        <v>306</v>
      </c>
      <c r="C420" s="2" t="s">
        <v>166</v>
      </c>
      <c r="D420" s="3" t="s">
        <v>25</v>
      </c>
      <c r="E420" s="14">
        <v>16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4">
        <f t="shared" si="17"/>
        <v>16</v>
      </c>
    </row>
    <row r="421" spans="1:27" ht="15.75">
      <c r="A421" s="19">
        <v>419</v>
      </c>
      <c r="B421" s="3" t="s">
        <v>306</v>
      </c>
      <c r="D421" s="3" t="s">
        <v>26</v>
      </c>
      <c r="E421" s="14">
        <v>24011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4">
        <f t="shared" si="17"/>
        <v>24011</v>
      </c>
    </row>
    <row r="422" spans="1:27" ht="15.75">
      <c r="A422" s="19">
        <v>420</v>
      </c>
      <c r="B422" s="3" t="s">
        <v>306</v>
      </c>
      <c r="D422" s="3" t="s">
        <v>27</v>
      </c>
      <c r="E422" s="14">
        <v>7700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4">
        <f t="shared" si="17"/>
        <v>7700</v>
      </c>
    </row>
    <row r="423" spans="1:27" ht="15.75">
      <c r="A423" s="19">
        <v>421</v>
      </c>
      <c r="B423" s="3" t="s">
        <v>310</v>
      </c>
      <c r="C423" s="2" t="s">
        <v>167</v>
      </c>
      <c r="D423" s="3" t="s">
        <v>25</v>
      </c>
      <c r="E423" s="14">
        <v>10</v>
      </c>
      <c r="F423" s="14">
        <v>1</v>
      </c>
      <c r="G423" s="14">
        <v>8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4">
        <f t="shared" si="17"/>
        <v>19</v>
      </c>
    </row>
    <row r="424" spans="1:27" ht="15.75">
      <c r="A424" s="19">
        <v>422</v>
      </c>
      <c r="B424" s="3" t="s">
        <v>310</v>
      </c>
      <c r="D424" s="3" t="s">
        <v>26</v>
      </c>
      <c r="E424" s="14">
        <v>350238</v>
      </c>
      <c r="F424" s="14">
        <v>6250</v>
      </c>
      <c r="G424" s="14">
        <v>341648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4">
        <f t="shared" si="17"/>
        <v>698136</v>
      </c>
    </row>
    <row r="425" spans="1:27" ht="15.75">
      <c r="A425" s="19">
        <v>423</v>
      </c>
      <c r="B425" s="3" t="s">
        <v>310</v>
      </c>
      <c r="D425" s="3" t="s">
        <v>27</v>
      </c>
      <c r="E425" s="14">
        <v>196706</v>
      </c>
      <c r="F425" s="14">
        <v>625</v>
      </c>
      <c r="G425" s="14">
        <v>155235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4">
        <f t="shared" si="17"/>
        <v>352566</v>
      </c>
    </row>
    <row r="426" spans="1:27" ht="15.75">
      <c r="A426" s="19">
        <v>424</v>
      </c>
      <c r="B426" s="3" t="s">
        <v>312</v>
      </c>
      <c r="C426" s="2" t="s">
        <v>168</v>
      </c>
      <c r="D426" s="3" t="s">
        <v>25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4">
        <f t="shared" si="17"/>
        <v>0</v>
      </c>
    </row>
    <row r="427" spans="1:27" ht="15.75">
      <c r="A427" s="19">
        <v>425</v>
      </c>
      <c r="B427" s="3" t="s">
        <v>312</v>
      </c>
      <c r="D427" s="3" t="s">
        <v>26</v>
      </c>
      <c r="E427" s="14">
        <v>0</v>
      </c>
      <c r="F427" s="14">
        <v>0</v>
      </c>
      <c r="G427" s="14">
        <v>1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4">
        <f t="shared" si="17"/>
        <v>1</v>
      </c>
    </row>
    <row r="428" spans="1:27" ht="15.75">
      <c r="A428" s="19">
        <v>426</v>
      </c>
      <c r="B428" s="3" t="s">
        <v>312</v>
      </c>
      <c r="D428" s="3" t="s">
        <v>27</v>
      </c>
      <c r="E428" s="14">
        <v>0</v>
      </c>
      <c r="F428" s="14">
        <v>0</v>
      </c>
      <c r="G428" s="14">
        <v>118920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4">
        <f t="shared" si="17"/>
        <v>118920</v>
      </c>
    </row>
    <row r="429" spans="1:27" ht="15.75">
      <c r="A429" s="19">
        <v>427</v>
      </c>
      <c r="B429" s="3" t="s">
        <v>320</v>
      </c>
      <c r="C429" s="2" t="s">
        <v>169</v>
      </c>
      <c r="D429" s="3" t="s">
        <v>25</v>
      </c>
      <c r="E429" s="14">
        <v>0</v>
      </c>
      <c r="F429" s="14">
        <v>0</v>
      </c>
      <c r="G429" s="14">
        <v>1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4">
        <f t="shared" si="17"/>
        <v>1</v>
      </c>
    </row>
    <row r="430" spans="1:27" ht="15.75">
      <c r="A430" s="19">
        <v>428</v>
      </c>
      <c r="B430" s="3" t="s">
        <v>320</v>
      </c>
      <c r="D430" s="3" t="s">
        <v>26</v>
      </c>
      <c r="E430" s="14">
        <v>0</v>
      </c>
      <c r="F430" s="14">
        <v>0</v>
      </c>
      <c r="G430" s="14">
        <v>69000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4">
        <f t="shared" si="17"/>
        <v>69000</v>
      </c>
    </row>
    <row r="431" spans="1:27" ht="15.75">
      <c r="A431" s="19">
        <v>429</v>
      </c>
      <c r="B431" s="3" t="s">
        <v>320</v>
      </c>
      <c r="D431" s="3" t="s">
        <v>27</v>
      </c>
      <c r="E431" s="14">
        <v>0</v>
      </c>
      <c r="F431" s="14">
        <v>0</v>
      </c>
      <c r="G431" s="14">
        <v>69000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4">
        <f t="shared" si="17"/>
        <v>69000</v>
      </c>
    </row>
    <row r="432" spans="1:27" ht="15.75">
      <c r="A432" s="19">
        <v>430</v>
      </c>
      <c r="B432" s="3" t="s">
        <v>326</v>
      </c>
      <c r="C432" s="2" t="s">
        <v>170</v>
      </c>
      <c r="D432" s="3" t="s">
        <v>25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4">
        <f t="shared" si="17"/>
        <v>1</v>
      </c>
    </row>
    <row r="433" spans="1:27" ht="15.75">
      <c r="A433" s="19">
        <v>431</v>
      </c>
      <c r="B433" s="3" t="s">
        <v>326</v>
      </c>
      <c r="D433" s="3" t="s">
        <v>26</v>
      </c>
      <c r="E433" s="14">
        <v>74275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4">
        <f t="shared" si="17"/>
        <v>74275</v>
      </c>
    </row>
    <row r="434" spans="1:27" ht="15.75">
      <c r="A434" s="19">
        <v>432</v>
      </c>
      <c r="B434" s="3" t="s">
        <v>326</v>
      </c>
      <c r="D434" s="3" t="s">
        <v>27</v>
      </c>
      <c r="E434" s="14">
        <v>74275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4">
        <f t="shared" si="17"/>
        <v>74275</v>
      </c>
    </row>
    <row r="435" spans="1:27" ht="15.75">
      <c r="A435" s="19">
        <v>433</v>
      </c>
      <c r="B435" s="3" t="s">
        <v>328</v>
      </c>
      <c r="C435" s="2" t="s">
        <v>171</v>
      </c>
      <c r="D435" s="3" t="s">
        <v>25</v>
      </c>
      <c r="E435" s="14">
        <v>7</v>
      </c>
      <c r="F435" s="14">
        <v>1</v>
      </c>
      <c r="G435" s="14">
        <v>1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4">
        <f t="shared" si="17"/>
        <v>9</v>
      </c>
    </row>
    <row r="436" spans="1:27" ht="15.75">
      <c r="A436" s="19">
        <v>434</v>
      </c>
      <c r="B436" s="3" t="s">
        <v>328</v>
      </c>
      <c r="D436" s="3" t="s">
        <v>26</v>
      </c>
      <c r="E436" s="14">
        <v>212250</v>
      </c>
      <c r="F436" s="14">
        <v>186912</v>
      </c>
      <c r="G436" s="14">
        <v>500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4">
        <f t="shared" si="17"/>
        <v>399662</v>
      </c>
    </row>
    <row r="437" spans="1:27" ht="15.75">
      <c r="A437" s="19">
        <v>435</v>
      </c>
      <c r="B437" s="3" t="s">
        <v>328</v>
      </c>
      <c r="D437" s="3" t="s">
        <v>27</v>
      </c>
      <c r="E437" s="14">
        <v>109565</v>
      </c>
      <c r="F437" s="14">
        <v>186912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4">
        <f t="shared" si="17"/>
        <v>296477</v>
      </c>
    </row>
    <row r="438" spans="1:27" ht="15.75">
      <c r="A438" s="19">
        <v>436</v>
      </c>
      <c r="B438" s="3" t="s">
        <v>341</v>
      </c>
      <c r="C438" s="2" t="s">
        <v>172</v>
      </c>
      <c r="D438" s="3" t="s">
        <v>25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4">
        <f t="shared" si="17"/>
        <v>0</v>
      </c>
    </row>
    <row r="439" spans="1:27" ht="15.75">
      <c r="A439" s="19">
        <v>437</v>
      </c>
      <c r="B439" s="3" t="s">
        <v>341</v>
      </c>
      <c r="D439" s="3" t="s">
        <v>26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4">
        <f t="shared" si="17"/>
        <v>0</v>
      </c>
    </row>
    <row r="440" spans="1:27" ht="15.75">
      <c r="A440" s="19">
        <v>438</v>
      </c>
      <c r="B440" s="3" t="s">
        <v>341</v>
      </c>
      <c r="D440" s="3" t="s">
        <v>27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4">
        <f t="shared" si="17"/>
        <v>0</v>
      </c>
    </row>
    <row r="441" spans="1:27" ht="15.75">
      <c r="A441" s="19">
        <v>439</v>
      </c>
      <c r="B441" s="3" t="s">
        <v>346</v>
      </c>
      <c r="C441" s="2" t="s">
        <v>173</v>
      </c>
      <c r="D441" s="3" t="s">
        <v>25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4">
        <f t="shared" si="17"/>
        <v>0</v>
      </c>
    </row>
    <row r="442" spans="1:27" ht="15.75">
      <c r="A442" s="19">
        <v>440</v>
      </c>
      <c r="B442" s="3" t="s">
        <v>346</v>
      </c>
      <c r="D442" s="3" t="s">
        <v>26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4">
        <f t="shared" si="17"/>
        <v>0</v>
      </c>
    </row>
    <row r="443" spans="1:27" ht="15.75">
      <c r="A443" s="19">
        <v>441</v>
      </c>
      <c r="B443" s="3" t="s">
        <v>346</v>
      </c>
      <c r="D443" s="3" t="s">
        <v>27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4">
        <f t="shared" si="17"/>
        <v>0</v>
      </c>
    </row>
    <row r="444" spans="1:27" ht="15.75">
      <c r="A444" s="19">
        <v>442</v>
      </c>
      <c r="B444" s="3" t="s">
        <v>347</v>
      </c>
      <c r="C444" s="2" t="s">
        <v>174</v>
      </c>
      <c r="D444" s="3" t="s">
        <v>25</v>
      </c>
      <c r="E444" s="1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4">
        <f t="shared" si="17"/>
        <v>2</v>
      </c>
    </row>
    <row r="445" spans="1:27" ht="15.75">
      <c r="A445" s="19">
        <v>443</v>
      </c>
      <c r="B445" s="3" t="s">
        <v>347</v>
      </c>
      <c r="D445" s="3" t="s">
        <v>26</v>
      </c>
      <c r="E445" s="14">
        <v>18138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4">
        <f t="shared" si="17"/>
        <v>18138</v>
      </c>
    </row>
    <row r="446" spans="1:27" ht="15.75">
      <c r="A446" s="19">
        <v>444</v>
      </c>
      <c r="B446" s="3" t="s">
        <v>347</v>
      </c>
      <c r="D446" s="3" t="s">
        <v>27</v>
      </c>
      <c r="E446" s="14">
        <v>5180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4">
        <f t="shared" si="17"/>
        <v>5180</v>
      </c>
    </row>
    <row r="447" spans="1:27" ht="15.75">
      <c r="A447" s="19">
        <v>445</v>
      </c>
      <c r="B447" s="3" t="s">
        <v>354</v>
      </c>
      <c r="C447" s="2" t="s">
        <v>175</v>
      </c>
      <c r="D447" s="3" t="s">
        <v>25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4">
        <f t="shared" si="17"/>
        <v>0</v>
      </c>
    </row>
    <row r="448" spans="1:27" ht="15.75">
      <c r="A448" s="19">
        <v>446</v>
      </c>
      <c r="B448" s="3" t="s">
        <v>354</v>
      </c>
      <c r="D448" s="3" t="s">
        <v>26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4">
        <f t="shared" si="17"/>
        <v>0</v>
      </c>
    </row>
    <row r="449" spans="1:27" ht="15.75">
      <c r="A449" s="19">
        <v>447</v>
      </c>
      <c r="B449" s="3" t="s">
        <v>354</v>
      </c>
      <c r="D449" s="3" t="s">
        <v>27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4">
        <f t="shared" si="17"/>
        <v>0</v>
      </c>
    </row>
    <row r="450" spans="1:27" ht="15.75">
      <c r="A450" s="19">
        <v>448</v>
      </c>
      <c r="B450" s="3" t="s">
        <v>367</v>
      </c>
      <c r="C450" s="2" t="s">
        <v>176</v>
      </c>
      <c r="D450" s="3" t="s">
        <v>25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4">
        <f t="shared" si="17"/>
        <v>0</v>
      </c>
    </row>
    <row r="451" spans="1:27" ht="15.75">
      <c r="A451" s="19">
        <v>449</v>
      </c>
      <c r="B451" s="3" t="s">
        <v>367</v>
      </c>
      <c r="D451" s="3" t="s">
        <v>26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4">
        <f t="shared" si="17"/>
        <v>0</v>
      </c>
    </row>
    <row r="452" spans="1:27" ht="15.75">
      <c r="A452" s="19">
        <v>450</v>
      </c>
      <c r="B452" s="3" t="s">
        <v>367</v>
      </c>
      <c r="D452" s="3" t="s">
        <v>27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4">
        <f t="shared" si="17"/>
        <v>0</v>
      </c>
    </row>
    <row r="453" spans="1:27" ht="31.5">
      <c r="A453" s="19">
        <v>451</v>
      </c>
      <c r="B453" s="3" t="s">
        <v>368</v>
      </c>
      <c r="C453" s="2" t="s">
        <v>177</v>
      </c>
      <c r="D453" s="3" t="s">
        <v>25</v>
      </c>
      <c r="E453" s="14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4">
        <f t="shared" si="17"/>
        <v>1</v>
      </c>
    </row>
    <row r="454" spans="1:27" ht="15.75">
      <c r="A454" s="19">
        <v>452</v>
      </c>
      <c r="B454" s="3" t="s">
        <v>368</v>
      </c>
      <c r="D454" s="3" t="s">
        <v>26</v>
      </c>
      <c r="E454" s="14">
        <v>15401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4">
        <f t="shared" si="17"/>
        <v>15401</v>
      </c>
    </row>
    <row r="455" spans="1:27" ht="15.75">
      <c r="A455" s="19">
        <v>453</v>
      </c>
      <c r="B455" s="3" t="s">
        <v>368</v>
      </c>
      <c r="D455" s="3" t="s">
        <v>27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4">
        <f t="shared" si="17"/>
        <v>0</v>
      </c>
    </row>
    <row r="456" spans="1:27" ht="15.75">
      <c r="A456" s="19">
        <v>454</v>
      </c>
      <c r="B456" s="3" t="s">
        <v>444</v>
      </c>
      <c r="C456" s="2" t="s">
        <v>443</v>
      </c>
      <c r="D456" s="3" t="s">
        <v>25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4">
        <f t="shared" si="17"/>
        <v>0</v>
      </c>
    </row>
    <row r="457" spans="1:27" ht="15.75">
      <c r="A457" s="19">
        <v>455</v>
      </c>
      <c r="B457" s="3" t="s">
        <v>444</v>
      </c>
      <c r="D457" s="3" t="s">
        <v>26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4">
        <f t="shared" si="17"/>
        <v>0</v>
      </c>
    </row>
    <row r="458" spans="1:27" ht="15.75">
      <c r="A458" s="19">
        <v>456</v>
      </c>
      <c r="B458" s="3" t="s">
        <v>444</v>
      </c>
      <c r="D458" s="3" t="s">
        <v>27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4">
        <f t="shared" si="17"/>
        <v>0</v>
      </c>
    </row>
    <row r="459" spans="1:27" ht="15.75">
      <c r="A459" s="19">
        <v>457</v>
      </c>
      <c r="B459" s="3" t="s">
        <v>383</v>
      </c>
      <c r="C459" s="2" t="s">
        <v>178</v>
      </c>
      <c r="D459" s="3" t="s">
        <v>25</v>
      </c>
      <c r="E459" s="14">
        <v>0</v>
      </c>
      <c r="F459" s="14">
        <v>0</v>
      </c>
      <c r="G459" s="14">
        <v>1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4">
        <f aca="true" t="shared" si="18" ref="AA459:AA522">SUM(E459:Z459)</f>
        <v>1</v>
      </c>
    </row>
    <row r="460" spans="1:27" ht="15.75">
      <c r="A460" s="19">
        <v>458</v>
      </c>
      <c r="B460" s="3" t="s">
        <v>383</v>
      </c>
      <c r="D460" s="3" t="s">
        <v>26</v>
      </c>
      <c r="E460" s="14">
        <v>0</v>
      </c>
      <c r="F460" s="14">
        <v>0</v>
      </c>
      <c r="G460" s="14">
        <v>82500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4">
        <f t="shared" si="18"/>
        <v>82500</v>
      </c>
    </row>
    <row r="461" spans="1:27" ht="15.75">
      <c r="A461" s="19">
        <v>459</v>
      </c>
      <c r="B461" s="3" t="s">
        <v>383</v>
      </c>
      <c r="D461" s="3" t="s">
        <v>27</v>
      </c>
      <c r="E461" s="14">
        <v>0</v>
      </c>
      <c r="F461" s="14">
        <v>0</v>
      </c>
      <c r="G461" s="14">
        <v>82500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4">
        <f t="shared" si="18"/>
        <v>82500</v>
      </c>
    </row>
    <row r="462" spans="1:27" ht="15.75">
      <c r="A462" s="19">
        <v>460</v>
      </c>
      <c r="B462" s="3" t="s">
        <v>384</v>
      </c>
      <c r="C462" s="2" t="s">
        <v>179</v>
      </c>
      <c r="D462" s="3" t="s">
        <v>25</v>
      </c>
      <c r="E462" s="14">
        <v>0</v>
      </c>
      <c r="F462" s="14">
        <v>0</v>
      </c>
      <c r="G462" s="14">
        <v>1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4">
        <f t="shared" si="18"/>
        <v>1</v>
      </c>
    </row>
    <row r="463" spans="1:27" ht="15.75">
      <c r="A463" s="19">
        <v>461</v>
      </c>
      <c r="B463" s="3" t="s">
        <v>384</v>
      </c>
      <c r="D463" s="3" t="s">
        <v>26</v>
      </c>
      <c r="E463" s="14">
        <v>0</v>
      </c>
      <c r="F463" s="14">
        <v>0</v>
      </c>
      <c r="G463" s="14">
        <v>23856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4">
        <f t="shared" si="18"/>
        <v>23856</v>
      </c>
    </row>
    <row r="464" spans="1:27" ht="15.75">
      <c r="A464" s="19">
        <v>462</v>
      </c>
      <c r="B464" s="3" t="s">
        <v>384</v>
      </c>
      <c r="D464" s="3" t="s">
        <v>27</v>
      </c>
      <c r="E464" s="14">
        <v>0</v>
      </c>
      <c r="F464" s="14">
        <v>0</v>
      </c>
      <c r="G464" s="14">
        <v>23856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4">
        <f t="shared" si="18"/>
        <v>23856</v>
      </c>
    </row>
    <row r="465" spans="1:27" ht="15.75">
      <c r="A465" s="19">
        <v>463</v>
      </c>
      <c r="B465" s="3" t="s">
        <v>399</v>
      </c>
      <c r="C465" s="2" t="s">
        <v>180</v>
      </c>
      <c r="D465" s="3" t="s">
        <v>25</v>
      </c>
      <c r="E465" s="14">
        <v>0</v>
      </c>
      <c r="F465" s="14">
        <v>0</v>
      </c>
      <c r="G465" s="14">
        <v>1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4">
        <f t="shared" si="18"/>
        <v>1</v>
      </c>
    </row>
    <row r="466" spans="1:27" ht="15.75">
      <c r="A466" s="19">
        <v>464</v>
      </c>
      <c r="B466" s="3" t="s">
        <v>399</v>
      </c>
      <c r="D466" s="3" t="s">
        <v>26</v>
      </c>
      <c r="E466" s="14">
        <v>0</v>
      </c>
      <c r="F466" s="14">
        <v>0</v>
      </c>
      <c r="G466" s="14">
        <v>40000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4">
        <f t="shared" si="18"/>
        <v>40000</v>
      </c>
    </row>
    <row r="467" spans="1:27" ht="15.75">
      <c r="A467" s="19">
        <v>465</v>
      </c>
      <c r="B467" s="3" t="s">
        <v>399</v>
      </c>
      <c r="D467" s="3" t="s">
        <v>27</v>
      </c>
      <c r="E467" s="14">
        <v>0</v>
      </c>
      <c r="F467" s="14">
        <v>0</v>
      </c>
      <c r="G467" s="14">
        <v>40000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4">
        <f t="shared" si="18"/>
        <v>40000</v>
      </c>
    </row>
    <row r="468" spans="1:27" ht="15.75">
      <c r="A468" s="19">
        <v>466</v>
      </c>
      <c r="B468" s="3" t="s">
        <v>400</v>
      </c>
      <c r="C468" s="2" t="s">
        <v>181</v>
      </c>
      <c r="D468" s="3" t="s">
        <v>25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4">
        <f t="shared" si="18"/>
        <v>0</v>
      </c>
    </row>
    <row r="469" spans="1:27" ht="15.75">
      <c r="A469" s="19">
        <v>467</v>
      </c>
      <c r="B469" s="3" t="s">
        <v>400</v>
      </c>
      <c r="D469" s="3" t="s">
        <v>26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4">
        <f t="shared" si="18"/>
        <v>0</v>
      </c>
    </row>
    <row r="470" spans="1:27" ht="15.75">
      <c r="A470" s="19">
        <v>468</v>
      </c>
      <c r="B470" s="3" t="s">
        <v>400</v>
      </c>
      <c r="D470" s="3" t="s">
        <v>27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4">
        <f t="shared" si="18"/>
        <v>0</v>
      </c>
    </row>
    <row r="471" spans="1:27" ht="15.75">
      <c r="A471" s="19">
        <v>469</v>
      </c>
      <c r="B471" s="3" t="s">
        <v>404</v>
      </c>
      <c r="C471" s="2" t="s">
        <v>182</v>
      </c>
      <c r="D471" s="3" t="s">
        <v>25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4">
        <f t="shared" si="18"/>
        <v>0</v>
      </c>
    </row>
    <row r="472" spans="1:27" ht="15.75">
      <c r="A472" s="19">
        <v>470</v>
      </c>
      <c r="B472" s="3" t="s">
        <v>404</v>
      </c>
      <c r="D472" s="3" t="s">
        <v>26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4">
        <f t="shared" si="18"/>
        <v>0</v>
      </c>
    </row>
    <row r="473" spans="1:27" ht="15.75">
      <c r="A473" s="19">
        <v>471</v>
      </c>
      <c r="B473" s="3" t="s">
        <v>404</v>
      </c>
      <c r="D473" s="3" t="s">
        <v>27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4">
        <f t="shared" si="18"/>
        <v>0</v>
      </c>
    </row>
    <row r="474" spans="1:27" ht="15.75">
      <c r="A474" s="19">
        <v>472</v>
      </c>
      <c r="B474" s="3" t="s">
        <v>410</v>
      </c>
      <c r="C474" s="2" t="s">
        <v>183</v>
      </c>
      <c r="D474" s="3" t="s">
        <v>25</v>
      </c>
      <c r="E474" s="14">
        <v>0</v>
      </c>
      <c r="F474" s="14">
        <v>0</v>
      </c>
      <c r="G474" s="14">
        <v>1</v>
      </c>
      <c r="H474" s="14">
        <v>0</v>
      </c>
      <c r="I474" s="14">
        <v>1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4">
        <f t="shared" si="18"/>
        <v>2</v>
      </c>
    </row>
    <row r="475" spans="1:27" ht="15.75">
      <c r="A475" s="19">
        <v>473</v>
      </c>
      <c r="B475" s="3" t="s">
        <v>410</v>
      </c>
      <c r="D475" s="3" t="s">
        <v>26</v>
      </c>
      <c r="E475" s="14">
        <v>0</v>
      </c>
      <c r="F475" s="14">
        <v>0</v>
      </c>
      <c r="G475" s="14">
        <v>651000</v>
      </c>
      <c r="H475" s="14">
        <v>0</v>
      </c>
      <c r="I475" s="14">
        <v>106400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4">
        <f t="shared" si="18"/>
        <v>757400</v>
      </c>
    </row>
    <row r="476" spans="1:27" ht="15.75">
      <c r="A476" s="19">
        <v>474</v>
      </c>
      <c r="B476" s="3" t="s">
        <v>410</v>
      </c>
      <c r="D476" s="3" t="s">
        <v>27</v>
      </c>
      <c r="E476" s="14">
        <v>0</v>
      </c>
      <c r="F476" s="14">
        <v>0</v>
      </c>
      <c r="G476" s="14">
        <v>0</v>
      </c>
      <c r="H476" s="14">
        <v>0</v>
      </c>
      <c r="I476" s="14">
        <v>106400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4">
        <f t="shared" si="18"/>
        <v>106400</v>
      </c>
    </row>
    <row r="477" spans="1:27" ht="15.75">
      <c r="A477" s="19">
        <v>475</v>
      </c>
      <c r="B477" s="3" t="s">
        <v>427</v>
      </c>
      <c r="C477" s="2" t="s">
        <v>184</v>
      </c>
      <c r="D477" s="3" t="s">
        <v>25</v>
      </c>
      <c r="E477" s="14">
        <v>4</v>
      </c>
      <c r="F477" s="14">
        <v>3</v>
      </c>
      <c r="G477" s="14">
        <v>2</v>
      </c>
      <c r="H477" s="14">
        <v>0</v>
      </c>
      <c r="I477" s="14">
        <v>1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4">
        <f t="shared" si="18"/>
        <v>10</v>
      </c>
    </row>
    <row r="478" spans="1:27" ht="15.75">
      <c r="A478" s="19">
        <v>476</v>
      </c>
      <c r="B478" s="3" t="s">
        <v>427</v>
      </c>
      <c r="D478" s="3" t="s">
        <v>26</v>
      </c>
      <c r="E478" s="14">
        <v>71611</v>
      </c>
      <c r="F478" s="14">
        <v>5432684</v>
      </c>
      <c r="G478" s="14">
        <v>6333900</v>
      </c>
      <c r="H478" s="14">
        <v>0</v>
      </c>
      <c r="I478" s="14">
        <v>50960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4">
        <f t="shared" si="18"/>
        <v>11889155</v>
      </c>
    </row>
    <row r="479" spans="1:27" ht="15.75">
      <c r="A479" s="19">
        <v>477</v>
      </c>
      <c r="B479" s="3" t="s">
        <v>427</v>
      </c>
      <c r="D479" s="3" t="s">
        <v>27</v>
      </c>
      <c r="E479" s="14">
        <v>7911</v>
      </c>
      <c r="F479" s="14">
        <v>117900</v>
      </c>
      <c r="G479" s="14">
        <v>5481400</v>
      </c>
      <c r="H479" s="14">
        <v>0</v>
      </c>
      <c r="I479" s="14">
        <v>50960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4">
        <f t="shared" si="18"/>
        <v>5658171</v>
      </c>
    </row>
    <row r="480" spans="1:27" ht="15.75">
      <c r="A480" s="19">
        <v>478</v>
      </c>
      <c r="B480" s="3" t="s">
        <v>446</v>
      </c>
      <c r="C480" s="2" t="s">
        <v>445</v>
      </c>
      <c r="D480" s="3" t="s">
        <v>25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4">
        <f t="shared" si="18"/>
        <v>0</v>
      </c>
    </row>
    <row r="481" spans="1:27" ht="15.75">
      <c r="A481" s="19">
        <v>479</v>
      </c>
      <c r="B481" s="3" t="s">
        <v>446</v>
      </c>
      <c r="D481" s="3" t="s">
        <v>26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4">
        <f t="shared" si="18"/>
        <v>0</v>
      </c>
    </row>
    <row r="482" spans="1:27" ht="15.75">
      <c r="A482" s="19">
        <v>480</v>
      </c>
      <c r="B482" s="3" t="s">
        <v>446</v>
      </c>
      <c r="D482" s="3" t="s">
        <v>27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4">
        <f t="shared" si="18"/>
        <v>0</v>
      </c>
    </row>
    <row r="483" spans="1:27" ht="31.5">
      <c r="A483" s="19">
        <v>481</v>
      </c>
      <c r="B483" s="3" t="s">
        <v>448</v>
      </c>
      <c r="C483" s="2" t="s">
        <v>447</v>
      </c>
      <c r="D483" s="3" t="s">
        <v>25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4">
        <f t="shared" si="18"/>
        <v>0</v>
      </c>
    </row>
    <row r="484" spans="1:27" ht="15.75">
      <c r="A484" s="19">
        <v>482</v>
      </c>
      <c r="B484" s="3" t="s">
        <v>448</v>
      </c>
      <c r="D484" s="3" t="s">
        <v>26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4">
        <f t="shared" si="18"/>
        <v>0</v>
      </c>
    </row>
    <row r="485" spans="1:27" ht="15.75">
      <c r="A485" s="19">
        <v>483</v>
      </c>
      <c r="B485" s="3" t="s">
        <v>448</v>
      </c>
      <c r="D485" s="3" t="s">
        <v>27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4">
        <f t="shared" si="18"/>
        <v>0</v>
      </c>
    </row>
    <row r="486" spans="1:27" ht="31.5">
      <c r="A486" s="19">
        <v>484</v>
      </c>
      <c r="B486" s="3" t="s">
        <v>451</v>
      </c>
      <c r="C486" s="2" t="s">
        <v>449</v>
      </c>
      <c r="D486" s="3" t="s">
        <v>25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4">
        <f t="shared" si="18"/>
        <v>1</v>
      </c>
    </row>
    <row r="487" spans="1:27" ht="15.75">
      <c r="A487" s="19">
        <v>485</v>
      </c>
      <c r="B487" s="3" t="s">
        <v>451</v>
      </c>
      <c r="D487" s="3" t="s">
        <v>26</v>
      </c>
      <c r="E487" s="14">
        <v>2189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4">
        <f t="shared" si="18"/>
        <v>2189</v>
      </c>
    </row>
    <row r="488" spans="1:27" ht="15.75">
      <c r="A488" s="19">
        <v>486</v>
      </c>
      <c r="B488" s="3" t="s">
        <v>451</v>
      </c>
      <c r="D488" s="3" t="s">
        <v>27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4">
        <f t="shared" si="18"/>
        <v>0</v>
      </c>
    </row>
    <row r="489" spans="1:27" ht="15.75">
      <c r="A489" s="19">
        <v>487</v>
      </c>
      <c r="B489" s="3" t="s">
        <v>452</v>
      </c>
      <c r="C489" s="2" t="s">
        <v>450</v>
      </c>
      <c r="D489" s="3" t="s">
        <v>25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4">
        <f t="shared" si="18"/>
        <v>0</v>
      </c>
    </row>
    <row r="490" spans="1:27" ht="15.75">
      <c r="A490" s="19">
        <v>488</v>
      </c>
      <c r="B490" s="3" t="s">
        <v>452</v>
      </c>
      <c r="D490" s="3" t="s">
        <v>26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4">
        <f t="shared" si="18"/>
        <v>0</v>
      </c>
    </row>
    <row r="491" spans="1:27" ht="15.75">
      <c r="A491" s="19">
        <v>489</v>
      </c>
      <c r="B491" s="3" t="s">
        <v>452</v>
      </c>
      <c r="D491" s="3" t="s">
        <v>27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4">
        <f t="shared" si="18"/>
        <v>0</v>
      </c>
    </row>
    <row r="492" spans="1:27" s="11" customFormat="1" ht="15.75">
      <c r="A492" s="19">
        <v>490</v>
      </c>
      <c r="B492" s="3"/>
      <c r="C492" s="9" t="s">
        <v>185</v>
      </c>
      <c r="D492" s="10" t="s">
        <v>25</v>
      </c>
      <c r="E492" s="4">
        <f aca="true" t="shared" si="19" ref="E492:Z494">E495+E498+E501+E504+E507+E510+E513+E516+E519+E522+E525+E528+E531+E534+E537+E540+E543+E546+E549+E552+E555+E558+E561+E564</f>
        <v>656</v>
      </c>
      <c r="F492" s="4">
        <f t="shared" si="19"/>
        <v>0</v>
      </c>
      <c r="G492" s="4">
        <f t="shared" si="19"/>
        <v>158</v>
      </c>
      <c r="H492" s="4">
        <f t="shared" si="19"/>
        <v>2</v>
      </c>
      <c r="I492" s="4">
        <f t="shared" si="19"/>
        <v>0</v>
      </c>
      <c r="J492" s="4">
        <f t="shared" si="19"/>
        <v>7</v>
      </c>
      <c r="K492" s="4">
        <f t="shared" si="19"/>
        <v>2</v>
      </c>
      <c r="L492" s="4">
        <f t="shared" si="19"/>
        <v>4</v>
      </c>
      <c r="M492" s="4">
        <f t="shared" si="19"/>
        <v>0</v>
      </c>
      <c r="N492" s="4">
        <f t="shared" si="19"/>
        <v>0</v>
      </c>
      <c r="O492" s="4">
        <f t="shared" si="19"/>
        <v>0</v>
      </c>
      <c r="P492" s="4">
        <f t="shared" si="19"/>
        <v>0</v>
      </c>
      <c r="Q492" s="4">
        <f t="shared" si="19"/>
        <v>0</v>
      </c>
      <c r="R492" s="4">
        <f t="shared" si="19"/>
        <v>0</v>
      </c>
      <c r="S492" s="4">
        <f t="shared" si="19"/>
        <v>0</v>
      </c>
      <c r="T492" s="4">
        <f t="shared" si="19"/>
        <v>0</v>
      </c>
      <c r="U492" s="4">
        <f t="shared" si="19"/>
        <v>0</v>
      </c>
      <c r="V492" s="4">
        <f t="shared" si="19"/>
        <v>55</v>
      </c>
      <c r="W492" s="4">
        <f t="shared" si="19"/>
        <v>0</v>
      </c>
      <c r="X492" s="4">
        <f t="shared" si="19"/>
        <v>0</v>
      </c>
      <c r="Y492" s="4">
        <f t="shared" si="19"/>
        <v>1</v>
      </c>
      <c r="Z492" s="4">
        <f t="shared" si="19"/>
        <v>4</v>
      </c>
      <c r="AA492" s="4">
        <f t="shared" si="18"/>
        <v>889</v>
      </c>
    </row>
    <row r="493" spans="1:27" s="11" customFormat="1" ht="15.75">
      <c r="A493" s="19">
        <v>491</v>
      </c>
      <c r="B493" s="10"/>
      <c r="C493" s="9"/>
      <c r="D493" s="10" t="s">
        <v>26</v>
      </c>
      <c r="E493" s="4">
        <f t="shared" si="19"/>
        <v>16566967</v>
      </c>
      <c r="F493" s="4">
        <f t="shared" si="19"/>
        <v>0</v>
      </c>
      <c r="G493" s="4">
        <f t="shared" si="19"/>
        <v>16787565</v>
      </c>
      <c r="H493" s="4">
        <f t="shared" si="19"/>
        <v>22851</v>
      </c>
      <c r="I493" s="4">
        <f t="shared" si="19"/>
        <v>0</v>
      </c>
      <c r="J493" s="4">
        <f t="shared" si="19"/>
        <v>6501860</v>
      </c>
      <c r="K493" s="4">
        <f t="shared" si="19"/>
        <v>72000</v>
      </c>
      <c r="L493" s="4">
        <f t="shared" si="19"/>
        <v>4670</v>
      </c>
      <c r="M493" s="4">
        <f t="shared" si="19"/>
        <v>0</v>
      </c>
      <c r="N493" s="4">
        <f t="shared" si="19"/>
        <v>0</v>
      </c>
      <c r="O493" s="4">
        <f t="shared" si="19"/>
        <v>0</v>
      </c>
      <c r="P493" s="4">
        <f t="shared" si="19"/>
        <v>0</v>
      </c>
      <c r="Q493" s="4">
        <f t="shared" si="19"/>
        <v>0</v>
      </c>
      <c r="R493" s="4">
        <f t="shared" si="19"/>
        <v>0</v>
      </c>
      <c r="S493" s="4">
        <f t="shared" si="19"/>
        <v>0</v>
      </c>
      <c r="T493" s="4">
        <f t="shared" si="19"/>
        <v>0</v>
      </c>
      <c r="U493" s="4">
        <f t="shared" si="19"/>
        <v>0</v>
      </c>
      <c r="V493" s="4">
        <f t="shared" si="19"/>
        <v>539081</v>
      </c>
      <c r="W493" s="4">
        <f t="shared" si="19"/>
        <v>0</v>
      </c>
      <c r="X493" s="4">
        <f t="shared" si="19"/>
        <v>0</v>
      </c>
      <c r="Y493" s="4">
        <f t="shared" si="19"/>
        <v>5000</v>
      </c>
      <c r="Z493" s="4">
        <f t="shared" si="19"/>
        <v>14900</v>
      </c>
      <c r="AA493" s="4">
        <f t="shared" si="18"/>
        <v>40514894</v>
      </c>
    </row>
    <row r="494" spans="1:27" s="11" customFormat="1" ht="15.75">
      <c r="A494" s="19">
        <v>492</v>
      </c>
      <c r="B494" s="10"/>
      <c r="C494" s="9"/>
      <c r="D494" s="10" t="s">
        <v>27</v>
      </c>
      <c r="E494" s="4">
        <f t="shared" si="19"/>
        <v>6146619</v>
      </c>
      <c r="F494" s="4">
        <f t="shared" si="19"/>
        <v>0</v>
      </c>
      <c r="G494" s="4">
        <f t="shared" si="19"/>
        <v>8860483</v>
      </c>
      <c r="H494" s="4">
        <f t="shared" si="19"/>
        <v>8851</v>
      </c>
      <c r="I494" s="4">
        <f t="shared" si="19"/>
        <v>0</v>
      </c>
      <c r="J494" s="4">
        <f t="shared" si="19"/>
        <v>1623084</v>
      </c>
      <c r="K494" s="4">
        <f t="shared" si="19"/>
        <v>72000</v>
      </c>
      <c r="L494" s="4">
        <f t="shared" si="19"/>
        <v>170</v>
      </c>
      <c r="M494" s="4">
        <f t="shared" si="19"/>
        <v>0</v>
      </c>
      <c r="N494" s="4">
        <f t="shared" si="19"/>
        <v>0</v>
      </c>
      <c r="O494" s="4">
        <f t="shared" si="19"/>
        <v>0</v>
      </c>
      <c r="P494" s="4">
        <f t="shared" si="19"/>
        <v>0</v>
      </c>
      <c r="Q494" s="4">
        <f t="shared" si="19"/>
        <v>0</v>
      </c>
      <c r="R494" s="4">
        <f t="shared" si="19"/>
        <v>0</v>
      </c>
      <c r="S494" s="4">
        <f t="shared" si="19"/>
        <v>0</v>
      </c>
      <c r="T494" s="4">
        <f t="shared" si="19"/>
        <v>0</v>
      </c>
      <c r="U494" s="4">
        <f t="shared" si="19"/>
        <v>0</v>
      </c>
      <c r="V494" s="4">
        <f t="shared" si="19"/>
        <v>428064</v>
      </c>
      <c r="W494" s="4">
        <f t="shared" si="19"/>
        <v>0</v>
      </c>
      <c r="X494" s="4">
        <f t="shared" si="19"/>
        <v>0</v>
      </c>
      <c r="Y494" s="4">
        <f t="shared" si="19"/>
        <v>5000</v>
      </c>
      <c r="Z494" s="4">
        <f t="shared" si="19"/>
        <v>0</v>
      </c>
      <c r="AA494" s="4">
        <f t="shared" si="18"/>
        <v>17144271</v>
      </c>
    </row>
    <row r="495" spans="1:27" ht="15.75">
      <c r="A495" s="19">
        <v>493</v>
      </c>
      <c r="B495" s="3" t="s">
        <v>252</v>
      </c>
      <c r="C495" s="2" t="s">
        <v>186</v>
      </c>
      <c r="D495" s="3" t="s">
        <v>25</v>
      </c>
      <c r="E495" s="14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4">
        <f t="shared" si="18"/>
        <v>1</v>
      </c>
    </row>
    <row r="496" spans="1:27" ht="15.75">
      <c r="A496" s="19">
        <v>494</v>
      </c>
      <c r="B496" s="3" t="s">
        <v>252</v>
      </c>
      <c r="D496" s="3" t="s">
        <v>26</v>
      </c>
      <c r="E496" s="14">
        <v>31530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4">
        <f t="shared" si="18"/>
        <v>31530</v>
      </c>
    </row>
    <row r="497" spans="1:27" ht="15.75">
      <c r="A497" s="19">
        <v>495</v>
      </c>
      <c r="B497" s="3" t="s">
        <v>252</v>
      </c>
      <c r="D497" s="3" t="s">
        <v>27</v>
      </c>
      <c r="E497" s="14">
        <v>31530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4">
        <f t="shared" si="18"/>
        <v>31530</v>
      </c>
    </row>
    <row r="498" spans="1:27" ht="15.75">
      <c r="A498" s="19">
        <v>496</v>
      </c>
      <c r="B498" s="3" t="s">
        <v>253</v>
      </c>
      <c r="C498" s="2" t="s">
        <v>187</v>
      </c>
      <c r="D498" s="3" t="s">
        <v>25</v>
      </c>
      <c r="E498" s="14">
        <v>6</v>
      </c>
      <c r="F498" s="14">
        <v>0</v>
      </c>
      <c r="G498" s="14">
        <v>1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4">
        <f t="shared" si="18"/>
        <v>7</v>
      </c>
    </row>
    <row r="499" spans="1:27" ht="15.75">
      <c r="A499" s="19">
        <v>497</v>
      </c>
      <c r="B499" s="3" t="s">
        <v>253</v>
      </c>
      <c r="D499" s="3" t="s">
        <v>26</v>
      </c>
      <c r="E499" s="14">
        <v>7755</v>
      </c>
      <c r="F499" s="14">
        <v>0</v>
      </c>
      <c r="G499" s="14">
        <v>28562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4">
        <f t="shared" si="18"/>
        <v>36317</v>
      </c>
    </row>
    <row r="500" spans="1:27" ht="15.75">
      <c r="A500" s="19">
        <v>498</v>
      </c>
      <c r="B500" s="3" t="s">
        <v>253</v>
      </c>
      <c r="D500" s="3" t="s">
        <v>27</v>
      </c>
      <c r="E500" s="14">
        <v>7755</v>
      </c>
      <c r="F500" s="14">
        <v>0</v>
      </c>
      <c r="G500" s="14">
        <v>28562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4">
        <f t="shared" si="18"/>
        <v>36317</v>
      </c>
    </row>
    <row r="501" spans="1:27" ht="15.75">
      <c r="A501" s="19">
        <v>499</v>
      </c>
      <c r="B501" s="3" t="s">
        <v>256</v>
      </c>
      <c r="C501" s="2" t="s">
        <v>188</v>
      </c>
      <c r="D501" s="3" t="s">
        <v>25</v>
      </c>
      <c r="E501" s="14">
        <v>2</v>
      </c>
      <c r="F501" s="14">
        <v>0</v>
      </c>
      <c r="G501" s="14">
        <v>1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4">
        <f t="shared" si="18"/>
        <v>3</v>
      </c>
    </row>
    <row r="502" spans="1:27" ht="15.75">
      <c r="A502" s="19">
        <v>500</v>
      </c>
      <c r="B502" s="3" t="s">
        <v>256</v>
      </c>
      <c r="D502" s="3" t="s">
        <v>26</v>
      </c>
      <c r="E502" s="14">
        <v>11060</v>
      </c>
      <c r="F502" s="14">
        <v>0</v>
      </c>
      <c r="G502" s="14">
        <v>2400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4">
        <f t="shared" si="18"/>
        <v>13460</v>
      </c>
    </row>
    <row r="503" spans="1:27" ht="15.75">
      <c r="A503" s="19">
        <v>501</v>
      </c>
      <c r="B503" s="3" t="s">
        <v>256</v>
      </c>
      <c r="D503" s="3" t="s">
        <v>27</v>
      </c>
      <c r="E503" s="14">
        <v>11060</v>
      </c>
      <c r="F503" s="14">
        <v>0</v>
      </c>
      <c r="G503" s="14">
        <v>2400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4">
        <f t="shared" si="18"/>
        <v>13460</v>
      </c>
    </row>
    <row r="504" spans="1:27" ht="15.75">
      <c r="A504" s="19">
        <v>502</v>
      </c>
      <c r="B504" s="3" t="s">
        <v>259</v>
      </c>
      <c r="C504" s="2" t="s">
        <v>189</v>
      </c>
      <c r="D504" s="3" t="s">
        <v>25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4">
        <f t="shared" si="18"/>
        <v>0</v>
      </c>
    </row>
    <row r="505" spans="1:27" ht="15.75">
      <c r="A505" s="19">
        <v>503</v>
      </c>
      <c r="B505" s="3" t="s">
        <v>259</v>
      </c>
      <c r="D505" s="3" t="s">
        <v>26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4">
        <f t="shared" si="18"/>
        <v>0</v>
      </c>
    </row>
    <row r="506" spans="1:27" ht="15.75">
      <c r="A506" s="19">
        <v>504</v>
      </c>
      <c r="B506" s="3" t="s">
        <v>259</v>
      </c>
      <c r="D506" s="3" t="s">
        <v>27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4">
        <f t="shared" si="18"/>
        <v>0</v>
      </c>
    </row>
    <row r="507" spans="1:27" ht="15.75">
      <c r="A507" s="19">
        <v>505</v>
      </c>
      <c r="B507" s="3" t="s">
        <v>264</v>
      </c>
      <c r="C507" s="2" t="s">
        <v>190</v>
      </c>
      <c r="D507" s="3" t="s">
        <v>25</v>
      </c>
      <c r="E507" s="14">
        <v>5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4">
        <f t="shared" si="18"/>
        <v>5</v>
      </c>
    </row>
    <row r="508" spans="1:27" ht="15.75">
      <c r="A508" s="19">
        <v>506</v>
      </c>
      <c r="B508" s="3" t="s">
        <v>264</v>
      </c>
      <c r="D508" s="3" t="s">
        <v>26</v>
      </c>
      <c r="E508" s="14">
        <v>30413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4">
        <f t="shared" si="18"/>
        <v>30413</v>
      </c>
    </row>
    <row r="509" spans="1:27" ht="15.75">
      <c r="A509" s="19">
        <v>507</v>
      </c>
      <c r="B509" s="3" t="s">
        <v>264</v>
      </c>
      <c r="D509" s="3" t="s">
        <v>27</v>
      </c>
      <c r="E509" s="14">
        <v>30413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4">
        <f t="shared" si="18"/>
        <v>30413</v>
      </c>
    </row>
    <row r="510" spans="1:27" ht="15.75">
      <c r="A510" s="19">
        <v>508</v>
      </c>
      <c r="B510" s="3" t="s">
        <v>269</v>
      </c>
      <c r="C510" s="2" t="s">
        <v>191</v>
      </c>
      <c r="D510" s="3" t="s">
        <v>25</v>
      </c>
      <c r="E510" s="14">
        <v>32</v>
      </c>
      <c r="F510" s="14">
        <v>0</v>
      </c>
      <c r="G510" s="14">
        <v>0</v>
      </c>
      <c r="H510" s="14">
        <v>0</v>
      </c>
      <c r="I510" s="14">
        <v>0</v>
      </c>
      <c r="J510" s="14">
        <v>1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13</v>
      </c>
      <c r="W510" s="14">
        <v>0</v>
      </c>
      <c r="X510" s="14">
        <v>0</v>
      </c>
      <c r="Y510" s="14">
        <v>0</v>
      </c>
      <c r="Z510" s="14">
        <v>0</v>
      </c>
      <c r="AA510" s="4">
        <f t="shared" si="18"/>
        <v>46</v>
      </c>
    </row>
    <row r="511" spans="1:27" ht="15.75">
      <c r="A511" s="19">
        <v>509</v>
      </c>
      <c r="B511" s="3" t="s">
        <v>269</v>
      </c>
      <c r="D511" s="3" t="s">
        <v>26</v>
      </c>
      <c r="E511" s="14">
        <v>756799</v>
      </c>
      <c r="F511" s="14">
        <v>0</v>
      </c>
      <c r="G511" s="14">
        <v>0</v>
      </c>
      <c r="H511" s="14">
        <v>0</v>
      </c>
      <c r="I511" s="14">
        <v>0</v>
      </c>
      <c r="J511" s="14">
        <v>2000000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47419</v>
      </c>
      <c r="W511" s="14">
        <v>0</v>
      </c>
      <c r="X511" s="14">
        <v>0</v>
      </c>
      <c r="Y511" s="14">
        <v>0</v>
      </c>
      <c r="Z511" s="14">
        <v>0</v>
      </c>
      <c r="AA511" s="4">
        <f t="shared" si="18"/>
        <v>2804218</v>
      </c>
    </row>
    <row r="512" spans="1:27" ht="15.75">
      <c r="A512" s="19">
        <v>510</v>
      </c>
      <c r="B512" s="3" t="s">
        <v>269</v>
      </c>
      <c r="D512" s="3" t="s">
        <v>27</v>
      </c>
      <c r="E512" s="14">
        <v>518753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47419</v>
      </c>
      <c r="W512" s="14">
        <v>0</v>
      </c>
      <c r="X512" s="14">
        <v>0</v>
      </c>
      <c r="Y512" s="14">
        <v>0</v>
      </c>
      <c r="Z512" s="14">
        <v>0</v>
      </c>
      <c r="AA512" s="4">
        <f t="shared" si="18"/>
        <v>566172</v>
      </c>
    </row>
    <row r="513" spans="1:27" ht="15.75">
      <c r="A513" s="19">
        <v>511</v>
      </c>
      <c r="B513" s="3" t="s">
        <v>272</v>
      </c>
      <c r="C513" s="2" t="s">
        <v>192</v>
      </c>
      <c r="D513" s="3" t="s">
        <v>25</v>
      </c>
      <c r="E513" s="14">
        <v>45</v>
      </c>
      <c r="F513" s="14">
        <v>0</v>
      </c>
      <c r="G513" s="14">
        <v>5</v>
      </c>
      <c r="H513" s="14">
        <v>0</v>
      </c>
      <c r="I513" s="14">
        <v>0</v>
      </c>
      <c r="J513" s="14">
        <v>1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4">
        <f t="shared" si="18"/>
        <v>51</v>
      </c>
    </row>
    <row r="514" spans="1:27" ht="15.75">
      <c r="A514" s="19">
        <v>512</v>
      </c>
      <c r="B514" s="3" t="s">
        <v>272</v>
      </c>
      <c r="D514" s="3" t="s">
        <v>26</v>
      </c>
      <c r="E514" s="14">
        <v>2259263</v>
      </c>
      <c r="F514" s="14">
        <v>0</v>
      </c>
      <c r="G514" s="14">
        <v>24961</v>
      </c>
      <c r="H514" s="14">
        <v>0</v>
      </c>
      <c r="I514" s="14">
        <v>0</v>
      </c>
      <c r="J514" s="14">
        <v>960000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4">
        <f t="shared" si="18"/>
        <v>3244224</v>
      </c>
    </row>
    <row r="515" spans="1:27" ht="15.75">
      <c r="A515" s="19">
        <v>513</v>
      </c>
      <c r="B515" s="3" t="s">
        <v>272</v>
      </c>
      <c r="D515" s="3" t="s">
        <v>27</v>
      </c>
      <c r="E515" s="14">
        <v>853218</v>
      </c>
      <c r="F515" s="14">
        <v>0</v>
      </c>
      <c r="G515" s="14">
        <v>9426</v>
      </c>
      <c r="H515" s="14">
        <v>0</v>
      </c>
      <c r="I515" s="14">
        <v>0</v>
      </c>
      <c r="J515" s="14">
        <v>960000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4">
        <f t="shared" si="18"/>
        <v>1822644</v>
      </c>
    </row>
    <row r="516" spans="1:27" ht="15.75">
      <c r="A516" s="19">
        <v>514</v>
      </c>
      <c r="B516" s="3" t="s">
        <v>286</v>
      </c>
      <c r="C516" s="2" t="s">
        <v>193</v>
      </c>
      <c r="D516" s="3" t="s">
        <v>25</v>
      </c>
      <c r="E516" s="14">
        <v>103</v>
      </c>
      <c r="F516" s="14">
        <v>0</v>
      </c>
      <c r="G516" s="14">
        <v>43</v>
      </c>
      <c r="H516" s="14">
        <v>0</v>
      </c>
      <c r="I516" s="14">
        <v>0</v>
      </c>
      <c r="J516" s="14">
        <v>3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9</v>
      </c>
      <c r="W516" s="14">
        <v>0</v>
      </c>
      <c r="X516" s="14">
        <v>0</v>
      </c>
      <c r="Y516" s="14">
        <v>0</v>
      </c>
      <c r="Z516" s="14">
        <v>0</v>
      </c>
      <c r="AA516" s="4">
        <f t="shared" si="18"/>
        <v>158</v>
      </c>
    </row>
    <row r="517" spans="1:27" ht="15.75">
      <c r="A517" s="19">
        <v>515</v>
      </c>
      <c r="B517" s="3" t="s">
        <v>286</v>
      </c>
      <c r="D517" s="3" t="s">
        <v>26</v>
      </c>
      <c r="E517" s="14">
        <v>460322</v>
      </c>
      <c r="F517" s="14">
        <v>0</v>
      </c>
      <c r="G517" s="14">
        <v>477387</v>
      </c>
      <c r="H517" s="14">
        <v>0</v>
      </c>
      <c r="I517" s="14">
        <v>0</v>
      </c>
      <c r="J517" s="14">
        <v>1885384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57054</v>
      </c>
      <c r="W517" s="14">
        <v>0</v>
      </c>
      <c r="X517" s="14">
        <v>0</v>
      </c>
      <c r="Y517" s="14">
        <v>0</v>
      </c>
      <c r="Z517" s="14">
        <v>0</v>
      </c>
      <c r="AA517" s="4">
        <f t="shared" si="18"/>
        <v>2880147</v>
      </c>
    </row>
    <row r="518" spans="1:27" ht="15.75">
      <c r="A518" s="19">
        <v>516</v>
      </c>
      <c r="B518" s="3" t="s">
        <v>286</v>
      </c>
      <c r="D518" s="3" t="s">
        <v>27</v>
      </c>
      <c r="E518" s="14">
        <v>245316</v>
      </c>
      <c r="F518" s="14">
        <v>0</v>
      </c>
      <c r="G518" s="14">
        <v>159380</v>
      </c>
      <c r="H518" s="14">
        <v>0</v>
      </c>
      <c r="I518" s="14">
        <v>0</v>
      </c>
      <c r="J518" s="14">
        <v>663084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57054</v>
      </c>
      <c r="W518" s="14">
        <v>0</v>
      </c>
      <c r="X518" s="14">
        <v>0</v>
      </c>
      <c r="Y518" s="14">
        <v>0</v>
      </c>
      <c r="Z518" s="14">
        <v>0</v>
      </c>
      <c r="AA518" s="4">
        <f t="shared" si="18"/>
        <v>1124834</v>
      </c>
    </row>
    <row r="519" spans="1:27" ht="15.75">
      <c r="A519" s="19">
        <v>517</v>
      </c>
      <c r="B519" s="3" t="s">
        <v>309</v>
      </c>
      <c r="C519" s="2" t="s">
        <v>194</v>
      </c>
      <c r="D519" s="3" t="s">
        <v>25</v>
      </c>
      <c r="E519" s="14">
        <v>20</v>
      </c>
      <c r="F519" s="14">
        <v>0</v>
      </c>
      <c r="G519" s="14">
        <v>9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4">
        <f t="shared" si="18"/>
        <v>29</v>
      </c>
    </row>
    <row r="520" spans="1:27" ht="15.75">
      <c r="A520" s="19">
        <v>518</v>
      </c>
      <c r="B520" s="3" t="s">
        <v>309</v>
      </c>
      <c r="D520" s="3" t="s">
        <v>26</v>
      </c>
      <c r="E520" s="14">
        <v>19040</v>
      </c>
      <c r="F520" s="14">
        <v>0</v>
      </c>
      <c r="G520" s="14">
        <v>1794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4">
        <f t="shared" si="18"/>
        <v>20834</v>
      </c>
    </row>
    <row r="521" spans="1:27" ht="15.75">
      <c r="A521" s="19">
        <v>519</v>
      </c>
      <c r="B521" s="3" t="s">
        <v>309</v>
      </c>
      <c r="D521" s="3" t="s">
        <v>27</v>
      </c>
      <c r="E521" s="14">
        <v>11190</v>
      </c>
      <c r="F521" s="14">
        <v>0</v>
      </c>
      <c r="G521" s="14">
        <v>844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4">
        <f t="shared" si="18"/>
        <v>12034</v>
      </c>
    </row>
    <row r="522" spans="1:27" ht="15.75">
      <c r="A522" s="19">
        <v>520</v>
      </c>
      <c r="B522" s="3" t="s">
        <v>318</v>
      </c>
      <c r="C522" s="2" t="s">
        <v>195</v>
      </c>
      <c r="D522" s="3" t="s">
        <v>25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4">
        <f t="shared" si="18"/>
        <v>0</v>
      </c>
    </row>
    <row r="523" spans="1:27" ht="15.75">
      <c r="A523" s="19">
        <v>521</v>
      </c>
      <c r="B523" s="3" t="s">
        <v>318</v>
      </c>
      <c r="D523" s="3" t="s">
        <v>26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4">
        <f aca="true" t="shared" si="20" ref="AA523:AA539">SUM(E523:Z523)</f>
        <v>0</v>
      </c>
    </row>
    <row r="524" spans="1:27" ht="15.75">
      <c r="A524" s="19">
        <v>522</v>
      </c>
      <c r="B524" s="3" t="s">
        <v>318</v>
      </c>
      <c r="D524" s="3" t="s">
        <v>27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4">
        <f t="shared" si="20"/>
        <v>0</v>
      </c>
    </row>
    <row r="525" spans="1:27" ht="15.75">
      <c r="A525" s="19">
        <v>523</v>
      </c>
      <c r="B525" s="3" t="s">
        <v>321</v>
      </c>
      <c r="C525" s="2" t="s">
        <v>196</v>
      </c>
      <c r="D525" s="3" t="s">
        <v>25</v>
      </c>
      <c r="E525" s="14">
        <v>19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4">
        <f t="shared" si="20"/>
        <v>19</v>
      </c>
    </row>
    <row r="526" spans="1:27" ht="15.75">
      <c r="A526" s="19">
        <v>524</v>
      </c>
      <c r="B526" s="3" t="s">
        <v>321</v>
      </c>
      <c r="D526" s="3" t="s">
        <v>26</v>
      </c>
      <c r="E526" s="14">
        <v>47589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4">
        <f t="shared" si="20"/>
        <v>47589</v>
      </c>
    </row>
    <row r="527" spans="1:27" ht="15.75">
      <c r="A527" s="19">
        <v>525</v>
      </c>
      <c r="B527" s="3" t="s">
        <v>321</v>
      </c>
      <c r="D527" s="3" t="s">
        <v>27</v>
      </c>
      <c r="E527" s="14">
        <v>17589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4">
        <f t="shared" si="20"/>
        <v>17589</v>
      </c>
    </row>
    <row r="528" spans="1:27" ht="15.75">
      <c r="A528" s="19">
        <v>526</v>
      </c>
      <c r="B528" s="3" t="s">
        <v>345</v>
      </c>
      <c r="C528" s="2" t="s">
        <v>197</v>
      </c>
      <c r="D528" s="3" t="s">
        <v>25</v>
      </c>
      <c r="E528" s="14">
        <v>7</v>
      </c>
      <c r="F528" s="14">
        <v>0</v>
      </c>
      <c r="G528" s="14">
        <v>1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4">
        <f t="shared" si="20"/>
        <v>8</v>
      </c>
    </row>
    <row r="529" spans="1:27" ht="15.75">
      <c r="A529" s="19">
        <v>527</v>
      </c>
      <c r="B529" s="3" t="s">
        <v>345</v>
      </c>
      <c r="D529" s="3" t="s">
        <v>26</v>
      </c>
      <c r="E529" s="14">
        <v>11460</v>
      </c>
      <c r="F529" s="14">
        <v>0</v>
      </c>
      <c r="G529" s="14">
        <v>162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4">
        <f t="shared" si="20"/>
        <v>11622</v>
      </c>
    </row>
    <row r="530" spans="1:27" ht="15.75">
      <c r="A530" s="19">
        <v>528</v>
      </c>
      <c r="B530" s="3" t="s">
        <v>345</v>
      </c>
      <c r="D530" s="3" t="s">
        <v>27</v>
      </c>
      <c r="E530" s="14">
        <v>2551</v>
      </c>
      <c r="F530" s="14">
        <v>0</v>
      </c>
      <c r="G530" s="14">
        <v>162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4">
        <f t="shared" si="20"/>
        <v>2713</v>
      </c>
    </row>
    <row r="531" spans="1:27" ht="31.5">
      <c r="A531" s="19">
        <v>529</v>
      </c>
      <c r="B531" s="3" t="s">
        <v>348</v>
      </c>
      <c r="C531" s="2" t="s">
        <v>198</v>
      </c>
      <c r="D531" s="3" t="s">
        <v>25</v>
      </c>
      <c r="E531" s="14">
        <v>31</v>
      </c>
      <c r="F531" s="14">
        <v>0</v>
      </c>
      <c r="G531" s="14">
        <v>1</v>
      </c>
      <c r="H531" s="14">
        <v>1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4">
        <f t="shared" si="20"/>
        <v>33</v>
      </c>
    </row>
    <row r="532" spans="1:27" ht="15.75">
      <c r="A532" s="19">
        <v>530</v>
      </c>
      <c r="B532" s="3" t="s">
        <v>348</v>
      </c>
      <c r="D532" s="3" t="s">
        <v>26</v>
      </c>
      <c r="E532" s="14">
        <v>889393</v>
      </c>
      <c r="F532" s="14">
        <v>0</v>
      </c>
      <c r="G532" s="14">
        <v>6825</v>
      </c>
      <c r="H532" s="14">
        <v>20000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4">
        <f t="shared" si="20"/>
        <v>916218</v>
      </c>
    </row>
    <row r="533" spans="1:27" ht="15.75">
      <c r="A533" s="19">
        <v>531</v>
      </c>
      <c r="B533" s="3" t="s">
        <v>348</v>
      </c>
      <c r="D533" s="3" t="s">
        <v>27</v>
      </c>
      <c r="E533" s="14">
        <v>764852</v>
      </c>
      <c r="F533" s="14">
        <v>0</v>
      </c>
      <c r="G533" s="14">
        <v>0</v>
      </c>
      <c r="H533" s="14">
        <v>6000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4">
        <f t="shared" si="20"/>
        <v>770852</v>
      </c>
    </row>
    <row r="534" spans="1:27" ht="15.75">
      <c r="A534" s="19">
        <v>532</v>
      </c>
      <c r="B534" s="3" t="s">
        <v>360</v>
      </c>
      <c r="C534" s="2" t="s">
        <v>199</v>
      </c>
      <c r="D534" s="3" t="s">
        <v>25</v>
      </c>
      <c r="E534" s="14">
        <v>10</v>
      </c>
      <c r="F534" s="14">
        <v>0</v>
      </c>
      <c r="G534" s="14">
        <v>3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4">
        <f t="shared" si="20"/>
        <v>13</v>
      </c>
    </row>
    <row r="535" spans="1:27" ht="15.75">
      <c r="A535" s="19">
        <v>533</v>
      </c>
      <c r="B535" s="3" t="s">
        <v>360</v>
      </c>
      <c r="D535" s="3" t="s">
        <v>26</v>
      </c>
      <c r="E535" s="14">
        <v>84375</v>
      </c>
      <c r="F535" s="14">
        <v>0</v>
      </c>
      <c r="G535" s="14">
        <v>8690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4">
        <f t="shared" si="20"/>
        <v>93065</v>
      </c>
    </row>
    <row r="536" spans="1:27" ht="15.75">
      <c r="A536" s="19">
        <v>534</v>
      </c>
      <c r="B536" s="3" t="s">
        <v>360</v>
      </c>
      <c r="D536" s="3" t="s">
        <v>27</v>
      </c>
      <c r="E536" s="14">
        <v>43655</v>
      </c>
      <c r="F536" s="14">
        <v>0</v>
      </c>
      <c r="G536" s="14">
        <v>8690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4">
        <f t="shared" si="20"/>
        <v>52345</v>
      </c>
    </row>
    <row r="537" spans="1:27" ht="15.75">
      <c r="A537" s="19">
        <v>535</v>
      </c>
      <c r="B537" s="3" t="s">
        <v>440</v>
      </c>
      <c r="C537" s="2" t="s">
        <v>200</v>
      </c>
      <c r="D537" s="3" t="s">
        <v>25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4">
        <f t="shared" si="20"/>
        <v>0</v>
      </c>
    </row>
    <row r="538" spans="1:27" ht="15.75">
      <c r="A538" s="19">
        <v>536</v>
      </c>
      <c r="B538" s="3" t="s">
        <v>440</v>
      </c>
      <c r="D538" s="3" t="s">
        <v>26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4">
        <f t="shared" si="20"/>
        <v>0</v>
      </c>
    </row>
    <row r="539" spans="1:27" ht="15.75">
      <c r="A539" s="19">
        <v>537</v>
      </c>
      <c r="B539" s="3" t="s">
        <v>440</v>
      </c>
      <c r="D539" s="3" t="s">
        <v>27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4">
        <f t="shared" si="20"/>
        <v>0</v>
      </c>
    </row>
    <row r="540" spans="1:27" ht="15.75">
      <c r="A540" s="19">
        <v>538</v>
      </c>
      <c r="B540" s="3" t="s">
        <v>442</v>
      </c>
      <c r="C540" s="2" t="s">
        <v>441</v>
      </c>
      <c r="D540" s="3" t="s">
        <v>25</v>
      </c>
      <c r="E540" s="14">
        <v>11</v>
      </c>
      <c r="F540" s="14">
        <v>0</v>
      </c>
      <c r="G540" s="14">
        <v>1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4"/>
    </row>
    <row r="541" spans="1:27" ht="15.75">
      <c r="A541" s="19">
        <v>539</v>
      </c>
      <c r="B541" s="3" t="s">
        <v>442</v>
      </c>
      <c r="D541" s="3" t="s">
        <v>26</v>
      </c>
      <c r="E541" s="14">
        <v>44789</v>
      </c>
      <c r="F541" s="14">
        <v>0</v>
      </c>
      <c r="G541" s="14">
        <v>3100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4"/>
    </row>
    <row r="542" spans="1:27" ht="15.75">
      <c r="A542" s="19">
        <v>540</v>
      </c>
      <c r="B542" s="3" t="s">
        <v>442</v>
      </c>
      <c r="D542" s="3" t="s">
        <v>26</v>
      </c>
      <c r="E542" s="14">
        <v>42502</v>
      </c>
      <c r="F542" s="14">
        <v>0</v>
      </c>
      <c r="G542" s="14">
        <v>3100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4"/>
    </row>
    <row r="543" spans="1:27" ht="15.75">
      <c r="A543" s="19">
        <v>541</v>
      </c>
      <c r="B543" s="3" t="s">
        <v>373</v>
      </c>
      <c r="C543" s="2" t="s">
        <v>201</v>
      </c>
      <c r="D543" s="3" t="s">
        <v>25</v>
      </c>
      <c r="E543" s="14">
        <v>18</v>
      </c>
      <c r="F543" s="14">
        <v>0</v>
      </c>
      <c r="G543" s="14">
        <v>3</v>
      </c>
      <c r="H543" s="14">
        <v>0</v>
      </c>
      <c r="I543" s="14">
        <v>0</v>
      </c>
      <c r="J543" s="14">
        <v>1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</v>
      </c>
      <c r="W543" s="14">
        <v>0</v>
      </c>
      <c r="X543" s="14">
        <v>0</v>
      </c>
      <c r="Y543" s="14">
        <v>0</v>
      </c>
      <c r="Z543" s="14">
        <v>1</v>
      </c>
      <c r="AA543" s="4">
        <f aca="true" t="shared" si="21" ref="AA543:AA606">SUM(E543:Z543)</f>
        <v>24</v>
      </c>
    </row>
    <row r="544" spans="1:27" ht="15.75">
      <c r="A544" s="19">
        <v>542</v>
      </c>
      <c r="B544" s="3" t="s">
        <v>373</v>
      </c>
      <c r="D544" s="3" t="s">
        <v>26</v>
      </c>
      <c r="E544" s="14">
        <v>639470</v>
      </c>
      <c r="F544" s="14">
        <v>0</v>
      </c>
      <c r="G544" s="14">
        <v>382398</v>
      </c>
      <c r="H544" s="14">
        <v>0</v>
      </c>
      <c r="I544" s="14">
        <v>0</v>
      </c>
      <c r="J544" s="14">
        <v>1624000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31480</v>
      </c>
      <c r="W544" s="14">
        <v>0</v>
      </c>
      <c r="X544" s="14">
        <v>0</v>
      </c>
      <c r="Y544" s="14">
        <v>0</v>
      </c>
      <c r="Z544" s="14">
        <v>500</v>
      </c>
      <c r="AA544" s="4">
        <f t="shared" si="21"/>
        <v>2677848</v>
      </c>
    </row>
    <row r="545" spans="1:27" ht="15.75">
      <c r="A545" s="19">
        <v>543</v>
      </c>
      <c r="B545" s="3" t="s">
        <v>373</v>
      </c>
      <c r="D545" s="3" t="s">
        <v>27</v>
      </c>
      <c r="E545" s="14">
        <v>16808</v>
      </c>
      <c r="F545" s="14">
        <v>0</v>
      </c>
      <c r="G545" s="14">
        <v>189298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31480</v>
      </c>
      <c r="W545" s="14">
        <v>0</v>
      </c>
      <c r="X545" s="14">
        <v>0</v>
      </c>
      <c r="Y545" s="14">
        <v>0</v>
      </c>
      <c r="Z545" s="14">
        <v>0</v>
      </c>
      <c r="AA545" s="4">
        <f t="shared" si="21"/>
        <v>237586</v>
      </c>
    </row>
    <row r="546" spans="1:27" ht="15.75">
      <c r="A546" s="19">
        <v>544</v>
      </c>
      <c r="B546" s="3" t="s">
        <v>386</v>
      </c>
      <c r="C546" s="2" t="s">
        <v>202</v>
      </c>
      <c r="D546" s="3" t="s">
        <v>25</v>
      </c>
      <c r="E546" s="14">
        <v>110</v>
      </c>
      <c r="F546" s="14">
        <v>0</v>
      </c>
      <c r="G546" s="14">
        <v>25</v>
      </c>
      <c r="H546" s="14">
        <v>0</v>
      </c>
      <c r="I546" s="14">
        <v>0</v>
      </c>
      <c r="J546" s="14">
        <v>0</v>
      </c>
      <c r="K546" s="14">
        <v>2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5</v>
      </c>
      <c r="W546" s="14">
        <v>0</v>
      </c>
      <c r="X546" s="14">
        <v>0</v>
      </c>
      <c r="Y546" s="14">
        <v>0</v>
      </c>
      <c r="Z546" s="14">
        <v>0</v>
      </c>
      <c r="AA546" s="4">
        <f t="shared" si="21"/>
        <v>142</v>
      </c>
    </row>
    <row r="547" spans="1:27" ht="15.75">
      <c r="A547" s="19">
        <v>545</v>
      </c>
      <c r="B547" s="3" t="s">
        <v>386</v>
      </c>
      <c r="D547" s="3" t="s">
        <v>26</v>
      </c>
      <c r="E547" s="14">
        <v>725101</v>
      </c>
      <c r="F547" s="14">
        <v>0</v>
      </c>
      <c r="G547" s="14">
        <v>51010</v>
      </c>
      <c r="H547" s="14">
        <v>0</v>
      </c>
      <c r="I547" s="14">
        <v>0</v>
      </c>
      <c r="J547" s="14">
        <v>0</v>
      </c>
      <c r="K547" s="14">
        <v>72000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29138</v>
      </c>
      <c r="W547" s="14">
        <v>0</v>
      </c>
      <c r="X547" s="14">
        <v>0</v>
      </c>
      <c r="Y547" s="14">
        <v>0</v>
      </c>
      <c r="Z547" s="14">
        <v>0</v>
      </c>
      <c r="AA547" s="4">
        <f t="shared" si="21"/>
        <v>877249</v>
      </c>
    </row>
    <row r="548" spans="1:27" ht="15.75">
      <c r="A548" s="19">
        <v>546</v>
      </c>
      <c r="B548" s="3" t="s">
        <v>386</v>
      </c>
      <c r="D548" s="3" t="s">
        <v>27</v>
      </c>
      <c r="E548" s="14">
        <v>631380</v>
      </c>
      <c r="F548" s="14">
        <v>0</v>
      </c>
      <c r="G548" s="14">
        <v>47902</v>
      </c>
      <c r="H548" s="14">
        <v>0</v>
      </c>
      <c r="I548" s="14">
        <v>0</v>
      </c>
      <c r="J548" s="14">
        <v>0</v>
      </c>
      <c r="K548" s="14">
        <v>72000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29138</v>
      </c>
      <c r="W548" s="14">
        <v>0</v>
      </c>
      <c r="X548" s="14">
        <v>0</v>
      </c>
      <c r="Y548" s="14">
        <v>0</v>
      </c>
      <c r="Z548" s="14">
        <v>0</v>
      </c>
      <c r="AA548" s="4">
        <f t="shared" si="21"/>
        <v>780420</v>
      </c>
    </row>
    <row r="549" spans="1:27" ht="15.75">
      <c r="A549" s="19">
        <v>547</v>
      </c>
      <c r="B549" s="3" t="s">
        <v>387</v>
      </c>
      <c r="C549" s="2" t="s">
        <v>203</v>
      </c>
      <c r="D549" s="3" t="s">
        <v>25</v>
      </c>
      <c r="E549" s="14">
        <v>136</v>
      </c>
      <c r="F549" s="14">
        <v>0</v>
      </c>
      <c r="G549" s="14">
        <v>46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3</v>
      </c>
      <c r="W549" s="14">
        <v>0</v>
      </c>
      <c r="X549" s="14">
        <v>0</v>
      </c>
      <c r="Y549" s="14">
        <v>0</v>
      </c>
      <c r="Z549" s="14">
        <v>0</v>
      </c>
      <c r="AA549" s="4">
        <f t="shared" si="21"/>
        <v>185</v>
      </c>
    </row>
    <row r="550" spans="1:27" ht="15.75">
      <c r="A550" s="19">
        <v>548</v>
      </c>
      <c r="B550" s="3" t="s">
        <v>387</v>
      </c>
      <c r="D550" s="3" t="s">
        <v>26</v>
      </c>
      <c r="E550" s="14">
        <v>6083865</v>
      </c>
      <c r="F550" s="14">
        <v>0</v>
      </c>
      <c r="G550" s="14">
        <v>190710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230763</v>
      </c>
      <c r="W550" s="14">
        <v>0</v>
      </c>
      <c r="X550" s="14">
        <v>0</v>
      </c>
      <c r="Y550" s="14">
        <v>0</v>
      </c>
      <c r="Z550" s="14">
        <v>0</v>
      </c>
      <c r="AA550" s="4">
        <f t="shared" si="21"/>
        <v>6505338</v>
      </c>
    </row>
    <row r="551" spans="1:27" ht="15.75">
      <c r="A551" s="19">
        <v>549</v>
      </c>
      <c r="B551" s="3" t="s">
        <v>387</v>
      </c>
      <c r="D551" s="3" t="s">
        <v>27</v>
      </c>
      <c r="E551" s="14">
        <v>2201938</v>
      </c>
      <c r="F551" s="14">
        <v>0</v>
      </c>
      <c r="G551" s="14">
        <v>82947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219200</v>
      </c>
      <c r="W551" s="14">
        <v>0</v>
      </c>
      <c r="X551" s="14">
        <v>0</v>
      </c>
      <c r="Y551" s="14">
        <v>0</v>
      </c>
      <c r="Z551" s="14">
        <v>0</v>
      </c>
      <c r="AA551" s="4">
        <f t="shared" si="21"/>
        <v>2504085</v>
      </c>
    </row>
    <row r="552" spans="1:27" ht="15.75">
      <c r="A552" s="19">
        <v>550</v>
      </c>
      <c r="B552" s="3" t="s">
        <v>439</v>
      </c>
      <c r="C552" s="18" t="s">
        <v>438</v>
      </c>
      <c r="D552" s="3" t="s">
        <v>25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4">
        <f t="shared" si="21"/>
        <v>0</v>
      </c>
    </row>
    <row r="553" spans="1:27" ht="15.75">
      <c r="A553" s="19">
        <v>551</v>
      </c>
      <c r="B553" s="3" t="s">
        <v>439</v>
      </c>
      <c r="D553" s="3" t="s">
        <v>26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4">
        <f t="shared" si="21"/>
        <v>0</v>
      </c>
    </row>
    <row r="554" spans="1:27" ht="15.75">
      <c r="A554" s="19">
        <v>552</v>
      </c>
      <c r="B554" s="3" t="s">
        <v>439</v>
      </c>
      <c r="D554" s="3" t="s">
        <v>27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4">
        <f t="shared" si="21"/>
        <v>0</v>
      </c>
    </row>
    <row r="555" spans="1:27" ht="15.75">
      <c r="A555" s="19">
        <v>553</v>
      </c>
      <c r="B555" s="3" t="s">
        <v>406</v>
      </c>
      <c r="C555" s="2" t="s">
        <v>204</v>
      </c>
      <c r="D555" s="3" t="s">
        <v>25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4">
        <f t="shared" si="21"/>
        <v>0</v>
      </c>
    </row>
    <row r="556" spans="1:27" ht="15.75">
      <c r="A556" s="19">
        <v>554</v>
      </c>
      <c r="B556" s="3" t="s">
        <v>406</v>
      </c>
      <c r="D556" s="3" t="s">
        <v>26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4">
        <f t="shared" si="21"/>
        <v>0</v>
      </c>
    </row>
    <row r="557" spans="1:27" ht="15.75">
      <c r="A557" s="19">
        <v>555</v>
      </c>
      <c r="B557" s="3" t="s">
        <v>406</v>
      </c>
      <c r="D557" s="3" t="s">
        <v>27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4">
        <f t="shared" si="21"/>
        <v>0</v>
      </c>
    </row>
    <row r="558" spans="1:27" ht="15.75">
      <c r="A558" s="19">
        <v>556</v>
      </c>
      <c r="B558" s="3" t="s">
        <v>411</v>
      </c>
      <c r="C558" s="2" t="s">
        <v>205</v>
      </c>
      <c r="D558" s="3" t="s">
        <v>25</v>
      </c>
      <c r="E558" s="14">
        <v>50</v>
      </c>
      <c r="F558" s="14">
        <v>0</v>
      </c>
      <c r="G558" s="14">
        <v>12</v>
      </c>
      <c r="H558" s="14">
        <v>0</v>
      </c>
      <c r="I558" s="14">
        <v>0</v>
      </c>
      <c r="J558" s="14">
        <v>1</v>
      </c>
      <c r="K558" s="14">
        <v>0</v>
      </c>
      <c r="L558" s="14">
        <v>4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19</v>
      </c>
      <c r="W558" s="14">
        <v>0</v>
      </c>
      <c r="X558" s="14">
        <v>0</v>
      </c>
      <c r="Y558" s="14">
        <v>1</v>
      </c>
      <c r="Z558" s="14">
        <v>2</v>
      </c>
      <c r="AA558" s="4">
        <f t="shared" si="21"/>
        <v>89</v>
      </c>
    </row>
    <row r="559" spans="1:27" ht="15.75">
      <c r="A559" s="19">
        <v>557</v>
      </c>
      <c r="B559" s="3" t="s">
        <v>411</v>
      </c>
      <c r="D559" s="3" t="s">
        <v>26</v>
      </c>
      <c r="E559" s="14">
        <v>3470686</v>
      </c>
      <c r="F559" s="14">
        <v>0</v>
      </c>
      <c r="G559" s="14">
        <v>15594720</v>
      </c>
      <c r="H559" s="14">
        <v>0</v>
      </c>
      <c r="I559" s="14">
        <v>0</v>
      </c>
      <c r="J559" s="14">
        <v>32476</v>
      </c>
      <c r="K559" s="14">
        <v>0</v>
      </c>
      <c r="L559" s="14">
        <v>4670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82365</v>
      </c>
      <c r="W559" s="14">
        <v>0</v>
      </c>
      <c r="X559" s="14">
        <v>0</v>
      </c>
      <c r="Y559" s="14">
        <v>5000</v>
      </c>
      <c r="Z559" s="14">
        <v>10000</v>
      </c>
      <c r="AA559" s="4">
        <f t="shared" si="21"/>
        <v>19199917</v>
      </c>
    </row>
    <row r="560" spans="1:27" ht="15.75">
      <c r="A560" s="19">
        <v>558</v>
      </c>
      <c r="B560" s="3" t="s">
        <v>411</v>
      </c>
      <c r="D560" s="3" t="s">
        <v>27</v>
      </c>
      <c r="E560" s="14">
        <v>403110</v>
      </c>
      <c r="F560" s="14">
        <v>0</v>
      </c>
      <c r="G560" s="14">
        <v>8318877</v>
      </c>
      <c r="H560" s="14">
        <v>0</v>
      </c>
      <c r="I560" s="14">
        <v>0</v>
      </c>
      <c r="J560" s="14">
        <v>0</v>
      </c>
      <c r="K560" s="14">
        <v>0</v>
      </c>
      <c r="L560" s="14">
        <v>170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23233</v>
      </c>
      <c r="W560" s="14">
        <v>0</v>
      </c>
      <c r="X560" s="14">
        <v>0</v>
      </c>
      <c r="Y560" s="14">
        <v>5000</v>
      </c>
      <c r="Z560" s="14">
        <v>0</v>
      </c>
      <c r="AA560" s="4">
        <f t="shared" si="21"/>
        <v>8750390</v>
      </c>
    </row>
    <row r="561" spans="1:27" ht="15.75">
      <c r="A561" s="19">
        <v>559</v>
      </c>
      <c r="B561" s="3" t="s">
        <v>421</v>
      </c>
      <c r="C561" s="2" t="s">
        <v>206</v>
      </c>
      <c r="D561" s="3" t="s">
        <v>25</v>
      </c>
      <c r="E561" s="14">
        <v>29</v>
      </c>
      <c r="F561" s="14">
        <v>0</v>
      </c>
      <c r="G561" s="14">
        <v>4</v>
      </c>
      <c r="H561" s="14">
        <v>1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5</v>
      </c>
      <c r="W561" s="14">
        <v>0</v>
      </c>
      <c r="X561" s="14">
        <v>0</v>
      </c>
      <c r="Y561" s="14">
        <v>0</v>
      </c>
      <c r="Z561" s="14">
        <v>1</v>
      </c>
      <c r="AA561" s="4">
        <f t="shared" si="21"/>
        <v>40</v>
      </c>
    </row>
    <row r="562" spans="1:27" ht="15.75">
      <c r="A562" s="19">
        <v>560</v>
      </c>
      <c r="B562" s="3" t="s">
        <v>421</v>
      </c>
      <c r="D562" s="3" t="s">
        <v>26</v>
      </c>
      <c r="E562" s="14">
        <v>353522</v>
      </c>
      <c r="F562" s="14">
        <v>0</v>
      </c>
      <c r="G562" s="14">
        <v>1876</v>
      </c>
      <c r="H562" s="14">
        <v>2851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60862</v>
      </c>
      <c r="W562" s="14">
        <v>0</v>
      </c>
      <c r="X562" s="14">
        <v>0</v>
      </c>
      <c r="Y562" s="14">
        <v>0</v>
      </c>
      <c r="Z562" s="14">
        <v>4400</v>
      </c>
      <c r="AA562" s="4">
        <f t="shared" si="21"/>
        <v>423511</v>
      </c>
    </row>
    <row r="563" spans="1:27" ht="15.75">
      <c r="A563" s="19">
        <v>561</v>
      </c>
      <c r="B563" s="3" t="s">
        <v>421</v>
      </c>
      <c r="D563" s="3" t="s">
        <v>27</v>
      </c>
      <c r="E563" s="14">
        <v>28137</v>
      </c>
      <c r="F563" s="14">
        <v>0</v>
      </c>
      <c r="G563" s="14">
        <v>895</v>
      </c>
      <c r="H563" s="14">
        <v>2851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20540</v>
      </c>
      <c r="W563" s="14">
        <v>0</v>
      </c>
      <c r="X563" s="14">
        <v>0</v>
      </c>
      <c r="Y563" s="14">
        <v>0</v>
      </c>
      <c r="Z563" s="14">
        <v>0</v>
      </c>
      <c r="AA563" s="4">
        <f t="shared" si="21"/>
        <v>52423</v>
      </c>
    </row>
    <row r="564" spans="1:27" ht="15.75">
      <c r="A564" s="19">
        <v>562</v>
      </c>
      <c r="B564" s="3" t="s">
        <v>425</v>
      </c>
      <c r="C564" s="2" t="s">
        <v>207</v>
      </c>
      <c r="D564" s="3" t="s">
        <v>25</v>
      </c>
      <c r="E564" s="14">
        <v>21</v>
      </c>
      <c r="F564" s="14">
        <v>0</v>
      </c>
      <c r="G564" s="14">
        <v>3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4">
        <f t="shared" si="21"/>
        <v>24</v>
      </c>
    </row>
    <row r="565" spans="1:27" ht="15.75">
      <c r="A565" s="19">
        <v>563</v>
      </c>
      <c r="B565" s="3" t="s">
        <v>425</v>
      </c>
      <c r="D565" s="3" t="s">
        <v>26</v>
      </c>
      <c r="E565" s="14">
        <v>640535</v>
      </c>
      <c r="F565" s="14">
        <v>0</v>
      </c>
      <c r="G565" s="14">
        <v>12970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4">
        <f t="shared" si="21"/>
        <v>653505</v>
      </c>
    </row>
    <row r="566" spans="1:27" ht="15.75">
      <c r="A566" s="19">
        <v>564</v>
      </c>
      <c r="B566" s="3" t="s">
        <v>425</v>
      </c>
      <c r="D566" s="3" t="s">
        <v>27</v>
      </c>
      <c r="E566" s="14">
        <v>284862</v>
      </c>
      <c r="F566" s="14">
        <v>0</v>
      </c>
      <c r="G566" s="14">
        <v>8000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4">
        <f t="shared" si="21"/>
        <v>292862</v>
      </c>
    </row>
    <row r="567" spans="1:27" s="11" customFormat="1" ht="15.75">
      <c r="A567" s="19">
        <v>565</v>
      </c>
      <c r="B567" s="3"/>
      <c r="C567" s="9" t="s">
        <v>208</v>
      </c>
      <c r="D567" s="10" t="s">
        <v>25</v>
      </c>
      <c r="E567" s="4">
        <f aca="true" t="shared" si="22" ref="E567:Z569">E570+E573+E576+E579+E582+E585+E588+E591+E594+E597+E600+E603+E606+E609+E612</f>
        <v>150</v>
      </c>
      <c r="F567" s="4">
        <f t="shared" si="22"/>
        <v>0</v>
      </c>
      <c r="G567" s="4">
        <f t="shared" si="22"/>
        <v>55</v>
      </c>
      <c r="H567" s="4">
        <f t="shared" si="22"/>
        <v>1</v>
      </c>
      <c r="I567" s="4">
        <f t="shared" si="22"/>
        <v>0</v>
      </c>
      <c r="J567" s="4">
        <f t="shared" si="22"/>
        <v>17</v>
      </c>
      <c r="K567" s="4">
        <f t="shared" si="22"/>
        <v>0</v>
      </c>
      <c r="L567" s="4">
        <f t="shared" si="22"/>
        <v>0</v>
      </c>
      <c r="M567" s="4">
        <f t="shared" si="22"/>
        <v>0</v>
      </c>
      <c r="N567" s="4">
        <f t="shared" si="22"/>
        <v>0</v>
      </c>
      <c r="O567" s="4">
        <f t="shared" si="22"/>
        <v>1</v>
      </c>
      <c r="P567" s="4">
        <f t="shared" si="22"/>
        <v>0</v>
      </c>
      <c r="Q567" s="4">
        <f t="shared" si="22"/>
        <v>0</v>
      </c>
      <c r="R567" s="4">
        <f t="shared" si="22"/>
        <v>0</v>
      </c>
      <c r="S567" s="4">
        <f t="shared" si="22"/>
        <v>0</v>
      </c>
      <c r="T567" s="4">
        <f t="shared" si="22"/>
        <v>0</v>
      </c>
      <c r="U567" s="4">
        <f t="shared" si="22"/>
        <v>0</v>
      </c>
      <c r="V567" s="4">
        <f t="shared" si="22"/>
        <v>12</v>
      </c>
      <c r="W567" s="4">
        <f t="shared" si="22"/>
        <v>0</v>
      </c>
      <c r="X567" s="4">
        <f t="shared" si="22"/>
        <v>0</v>
      </c>
      <c r="Y567" s="4">
        <f t="shared" si="22"/>
        <v>0</v>
      </c>
      <c r="Z567" s="4">
        <f t="shared" si="22"/>
        <v>2</v>
      </c>
      <c r="AA567" s="4">
        <f t="shared" si="21"/>
        <v>238</v>
      </c>
    </row>
    <row r="568" spans="1:27" s="11" customFormat="1" ht="15.75">
      <c r="A568" s="19">
        <v>566</v>
      </c>
      <c r="B568" s="10"/>
      <c r="C568" s="9"/>
      <c r="D568" s="10" t="s">
        <v>26</v>
      </c>
      <c r="E568" s="4">
        <f t="shared" si="22"/>
        <v>20983297</v>
      </c>
      <c r="F568" s="4">
        <f t="shared" si="22"/>
        <v>0</v>
      </c>
      <c r="G568" s="4">
        <f t="shared" si="22"/>
        <v>1009837</v>
      </c>
      <c r="H568" s="4">
        <f t="shared" si="22"/>
        <v>1120</v>
      </c>
      <c r="I568" s="4">
        <f t="shared" si="22"/>
        <v>0</v>
      </c>
      <c r="J568" s="4">
        <f t="shared" si="22"/>
        <v>9729469</v>
      </c>
      <c r="K568" s="4">
        <f t="shared" si="22"/>
        <v>0</v>
      </c>
      <c r="L568" s="4">
        <f t="shared" si="22"/>
        <v>0</v>
      </c>
      <c r="M568" s="4">
        <f t="shared" si="22"/>
        <v>0</v>
      </c>
      <c r="N568" s="4">
        <f t="shared" si="22"/>
        <v>0</v>
      </c>
      <c r="O568" s="4">
        <f t="shared" si="22"/>
        <v>240000</v>
      </c>
      <c r="P568" s="4">
        <f t="shared" si="22"/>
        <v>0</v>
      </c>
      <c r="Q568" s="4">
        <f t="shared" si="22"/>
        <v>0</v>
      </c>
      <c r="R568" s="4">
        <f t="shared" si="22"/>
        <v>0</v>
      </c>
      <c r="S568" s="4">
        <f t="shared" si="22"/>
        <v>0</v>
      </c>
      <c r="T568" s="4">
        <f t="shared" si="22"/>
        <v>0</v>
      </c>
      <c r="U568" s="4">
        <f t="shared" si="22"/>
        <v>0</v>
      </c>
      <c r="V568" s="4">
        <f t="shared" si="22"/>
        <v>70415</v>
      </c>
      <c r="W568" s="4">
        <f t="shared" si="22"/>
        <v>0</v>
      </c>
      <c r="X568" s="4">
        <f t="shared" si="22"/>
        <v>0</v>
      </c>
      <c r="Y568" s="4">
        <f t="shared" si="22"/>
        <v>0</v>
      </c>
      <c r="Z568" s="4">
        <f t="shared" si="22"/>
        <v>150000</v>
      </c>
      <c r="AA568" s="4">
        <f t="shared" si="21"/>
        <v>32184138</v>
      </c>
    </row>
    <row r="569" spans="1:27" s="11" customFormat="1" ht="15.75">
      <c r="A569" s="19">
        <v>567</v>
      </c>
      <c r="B569" s="10"/>
      <c r="C569" s="9"/>
      <c r="D569" s="10" t="s">
        <v>27</v>
      </c>
      <c r="E569" s="4">
        <f t="shared" si="22"/>
        <v>20081763</v>
      </c>
      <c r="F569" s="4">
        <f t="shared" si="22"/>
        <v>0</v>
      </c>
      <c r="G569" s="4">
        <f t="shared" si="22"/>
        <v>502571</v>
      </c>
      <c r="H569" s="4">
        <f t="shared" si="22"/>
        <v>1120</v>
      </c>
      <c r="I569" s="4">
        <f t="shared" si="22"/>
        <v>0</v>
      </c>
      <c r="J569" s="4">
        <f t="shared" si="22"/>
        <v>5579469</v>
      </c>
      <c r="K569" s="4">
        <f t="shared" si="22"/>
        <v>0</v>
      </c>
      <c r="L569" s="4">
        <f t="shared" si="22"/>
        <v>0</v>
      </c>
      <c r="M569" s="4">
        <f t="shared" si="22"/>
        <v>0</v>
      </c>
      <c r="N569" s="4">
        <f t="shared" si="22"/>
        <v>0</v>
      </c>
      <c r="O569" s="4">
        <f t="shared" si="22"/>
        <v>0</v>
      </c>
      <c r="P569" s="4">
        <f t="shared" si="22"/>
        <v>0</v>
      </c>
      <c r="Q569" s="4">
        <f t="shared" si="22"/>
        <v>0</v>
      </c>
      <c r="R569" s="4">
        <f t="shared" si="22"/>
        <v>0</v>
      </c>
      <c r="S569" s="4">
        <f t="shared" si="22"/>
        <v>0</v>
      </c>
      <c r="T569" s="4">
        <f t="shared" si="22"/>
        <v>0</v>
      </c>
      <c r="U569" s="4">
        <f t="shared" si="22"/>
        <v>0</v>
      </c>
      <c r="V569" s="4">
        <f t="shared" si="22"/>
        <v>39200</v>
      </c>
      <c r="W569" s="4">
        <f t="shared" si="22"/>
        <v>0</v>
      </c>
      <c r="X569" s="4">
        <f t="shared" si="22"/>
        <v>0</v>
      </c>
      <c r="Y569" s="4">
        <f t="shared" si="22"/>
        <v>0</v>
      </c>
      <c r="Z569" s="4">
        <f t="shared" si="22"/>
        <v>0</v>
      </c>
      <c r="AA569" s="4">
        <f t="shared" si="21"/>
        <v>26204123</v>
      </c>
    </row>
    <row r="570" spans="1:27" ht="15.75">
      <c r="A570" s="19">
        <v>568</v>
      </c>
      <c r="B570" s="3" t="s">
        <v>261</v>
      </c>
      <c r="C570" s="2" t="s">
        <v>209</v>
      </c>
      <c r="D570" s="3" t="s">
        <v>25</v>
      </c>
      <c r="E570" s="14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4">
        <f t="shared" si="21"/>
        <v>1</v>
      </c>
    </row>
    <row r="571" spans="1:27" ht="15.75">
      <c r="A571" s="19">
        <v>569</v>
      </c>
      <c r="B571" s="3" t="s">
        <v>261</v>
      </c>
      <c r="D571" s="3" t="s">
        <v>26</v>
      </c>
      <c r="E571" s="14">
        <v>70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4">
        <f t="shared" si="21"/>
        <v>70</v>
      </c>
    </row>
    <row r="572" spans="1:27" ht="15.75">
      <c r="A572" s="19">
        <v>570</v>
      </c>
      <c r="B572" s="3" t="s">
        <v>261</v>
      </c>
      <c r="D572" s="3" t="s">
        <v>27</v>
      </c>
      <c r="E572" s="14">
        <v>70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4">
        <f t="shared" si="21"/>
        <v>70</v>
      </c>
    </row>
    <row r="573" spans="1:27" ht="15.75">
      <c r="A573" s="19">
        <v>571</v>
      </c>
      <c r="B573" s="3" t="s">
        <v>297</v>
      </c>
      <c r="C573" s="2" t="s">
        <v>210</v>
      </c>
      <c r="D573" s="3" t="s">
        <v>25</v>
      </c>
      <c r="E573" s="14">
        <v>21</v>
      </c>
      <c r="F573" s="14">
        <v>0</v>
      </c>
      <c r="G573" s="14">
        <v>2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1</v>
      </c>
      <c r="W573" s="14">
        <v>0</v>
      </c>
      <c r="X573" s="14">
        <v>0</v>
      </c>
      <c r="Y573" s="14">
        <v>0</v>
      </c>
      <c r="Z573" s="14">
        <v>0</v>
      </c>
      <c r="AA573" s="4">
        <f t="shared" si="21"/>
        <v>24</v>
      </c>
    </row>
    <row r="574" spans="1:27" ht="15.75">
      <c r="A574" s="19">
        <v>572</v>
      </c>
      <c r="B574" s="3" t="s">
        <v>297</v>
      </c>
      <c r="D574" s="3" t="s">
        <v>26</v>
      </c>
      <c r="E574" s="27">
        <v>51610</v>
      </c>
      <c r="F574" s="27"/>
      <c r="G574" s="27">
        <v>773</v>
      </c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>
        <v>18415</v>
      </c>
      <c r="W574" s="27"/>
      <c r="X574" s="27"/>
      <c r="Y574" s="27"/>
      <c r="Z574" s="27"/>
      <c r="AA574" s="28">
        <v>70798</v>
      </c>
    </row>
    <row r="575" spans="1:27" ht="15.75">
      <c r="A575" s="19">
        <v>573</v>
      </c>
      <c r="B575" s="3" t="s">
        <v>297</v>
      </c>
      <c r="D575" s="3" t="s">
        <v>27</v>
      </c>
      <c r="E575" s="14">
        <v>47378</v>
      </c>
      <c r="F575" s="14">
        <v>0</v>
      </c>
      <c r="G575" s="14">
        <v>773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4">
        <f t="shared" si="21"/>
        <v>48151</v>
      </c>
    </row>
    <row r="576" spans="1:27" ht="15.75">
      <c r="A576" s="19">
        <v>574</v>
      </c>
      <c r="B576" s="3" t="s">
        <v>324</v>
      </c>
      <c r="C576" s="2" t="s">
        <v>211</v>
      </c>
      <c r="D576" s="3" t="s">
        <v>25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4">
        <f t="shared" si="21"/>
        <v>0</v>
      </c>
    </row>
    <row r="577" spans="1:27" ht="15.75">
      <c r="A577" s="19">
        <v>575</v>
      </c>
      <c r="B577" s="3" t="s">
        <v>324</v>
      </c>
      <c r="D577" s="3" t="s">
        <v>26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4">
        <f t="shared" si="21"/>
        <v>0</v>
      </c>
    </row>
    <row r="578" spans="1:27" ht="15.75">
      <c r="A578" s="19">
        <v>576</v>
      </c>
      <c r="B578" s="3" t="s">
        <v>324</v>
      </c>
      <c r="D578" s="3" t="s">
        <v>27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4">
        <f t="shared" si="21"/>
        <v>0</v>
      </c>
    </row>
    <row r="579" spans="1:27" ht="15.75">
      <c r="A579" s="19">
        <v>577</v>
      </c>
      <c r="B579" s="3" t="s">
        <v>325</v>
      </c>
      <c r="C579" s="2" t="s">
        <v>212</v>
      </c>
      <c r="D579" s="3" t="s">
        <v>25</v>
      </c>
      <c r="E579" s="14">
        <v>14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4">
        <f t="shared" si="21"/>
        <v>14</v>
      </c>
    </row>
    <row r="580" spans="1:27" ht="15.75">
      <c r="A580" s="19">
        <v>578</v>
      </c>
      <c r="B580" s="3" t="s">
        <v>325</v>
      </c>
      <c r="D580" s="3" t="s">
        <v>26</v>
      </c>
      <c r="E580" s="14">
        <v>15113700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4">
        <f t="shared" si="21"/>
        <v>15113700</v>
      </c>
    </row>
    <row r="581" spans="1:27" ht="15.75">
      <c r="A581" s="19">
        <v>579</v>
      </c>
      <c r="B581" s="3" t="s">
        <v>325</v>
      </c>
      <c r="D581" s="3" t="s">
        <v>27</v>
      </c>
      <c r="E581" s="14">
        <v>15087448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4">
        <f t="shared" si="21"/>
        <v>15087448</v>
      </c>
    </row>
    <row r="582" spans="1:27" ht="15.75">
      <c r="A582" s="19">
        <v>580</v>
      </c>
      <c r="B582" s="3" t="s">
        <v>327</v>
      </c>
      <c r="C582" s="2" t="s">
        <v>213</v>
      </c>
      <c r="D582" s="3" t="s">
        <v>25</v>
      </c>
      <c r="E582" s="14">
        <v>2</v>
      </c>
      <c r="F582" s="14">
        <v>0</v>
      </c>
      <c r="G582" s="14">
        <v>0</v>
      </c>
      <c r="H582" s="14">
        <v>0</v>
      </c>
      <c r="I582" s="14">
        <v>0</v>
      </c>
      <c r="J582" s="14">
        <v>1</v>
      </c>
      <c r="K582" s="14">
        <v>0</v>
      </c>
      <c r="L582" s="14">
        <v>0</v>
      </c>
      <c r="M582" s="14">
        <v>0</v>
      </c>
      <c r="N582" s="14">
        <v>0</v>
      </c>
      <c r="O582" s="14">
        <v>1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8</v>
      </c>
      <c r="W582" s="14">
        <v>0</v>
      </c>
      <c r="X582" s="14">
        <v>0</v>
      </c>
      <c r="Y582" s="14">
        <v>0</v>
      </c>
      <c r="Z582" s="14">
        <v>1</v>
      </c>
      <c r="AA582" s="4">
        <f t="shared" si="21"/>
        <v>13</v>
      </c>
    </row>
    <row r="583" spans="1:27" ht="15.75">
      <c r="A583" s="19">
        <v>581</v>
      </c>
      <c r="B583" s="3" t="s">
        <v>327</v>
      </c>
      <c r="D583" s="3" t="s">
        <v>26</v>
      </c>
      <c r="E583" s="14">
        <v>4800</v>
      </c>
      <c r="F583" s="14">
        <v>0</v>
      </c>
      <c r="G583" s="14">
        <v>0</v>
      </c>
      <c r="H583" s="14">
        <v>0</v>
      </c>
      <c r="I583" s="14">
        <v>0</v>
      </c>
      <c r="J583" s="14">
        <v>100000</v>
      </c>
      <c r="K583" s="14">
        <v>0</v>
      </c>
      <c r="L583" s="14">
        <v>0</v>
      </c>
      <c r="M583" s="14">
        <v>0</v>
      </c>
      <c r="N583" s="14">
        <v>0</v>
      </c>
      <c r="O583" s="14">
        <v>240000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32090</v>
      </c>
      <c r="W583" s="14">
        <v>0</v>
      </c>
      <c r="X583" s="14">
        <v>0</v>
      </c>
      <c r="Y583" s="14">
        <v>0</v>
      </c>
      <c r="Z583" s="14">
        <v>100000</v>
      </c>
      <c r="AA583" s="4">
        <f t="shared" si="21"/>
        <v>476890</v>
      </c>
    </row>
    <row r="584" spans="1:27" ht="15.75">
      <c r="A584" s="19">
        <v>582</v>
      </c>
      <c r="B584" s="3" t="s">
        <v>327</v>
      </c>
      <c r="D584" s="3" t="s">
        <v>27</v>
      </c>
      <c r="E584" s="14">
        <v>4800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19290</v>
      </c>
      <c r="W584" s="14">
        <v>0</v>
      </c>
      <c r="X584" s="14">
        <v>0</v>
      </c>
      <c r="Y584" s="14">
        <v>0</v>
      </c>
      <c r="Z584" s="14">
        <v>0</v>
      </c>
      <c r="AA584" s="4">
        <f t="shared" si="21"/>
        <v>24090</v>
      </c>
    </row>
    <row r="585" spans="1:27" ht="15.75">
      <c r="A585" s="19">
        <v>583</v>
      </c>
      <c r="B585" s="3" t="s">
        <v>332</v>
      </c>
      <c r="C585" s="2" t="s">
        <v>214</v>
      </c>
      <c r="D585" s="3" t="s">
        <v>25</v>
      </c>
      <c r="E585" s="14">
        <v>20</v>
      </c>
      <c r="F585" s="14">
        <v>0</v>
      </c>
      <c r="G585" s="14">
        <v>1</v>
      </c>
      <c r="H585" s="14">
        <v>0</v>
      </c>
      <c r="I585" s="14">
        <v>0</v>
      </c>
      <c r="J585" s="14">
        <v>1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4">
        <f t="shared" si="21"/>
        <v>22</v>
      </c>
    </row>
    <row r="586" spans="1:27" ht="15.75">
      <c r="A586" s="19">
        <v>584</v>
      </c>
      <c r="B586" s="3" t="s">
        <v>332</v>
      </c>
      <c r="D586" s="3" t="s">
        <v>26</v>
      </c>
      <c r="E586" s="14">
        <v>125037</v>
      </c>
      <c r="F586" s="14">
        <v>0</v>
      </c>
      <c r="G586" s="14">
        <v>720</v>
      </c>
      <c r="H586" s="14">
        <v>0</v>
      </c>
      <c r="I586" s="14">
        <v>0</v>
      </c>
      <c r="J586" s="14">
        <v>50000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4">
        <f t="shared" si="21"/>
        <v>175757</v>
      </c>
    </row>
    <row r="587" spans="1:27" ht="15.75">
      <c r="A587" s="19">
        <v>585</v>
      </c>
      <c r="B587" s="3" t="s">
        <v>332</v>
      </c>
      <c r="D587" s="3" t="s">
        <v>27</v>
      </c>
      <c r="E587" s="14">
        <v>125037</v>
      </c>
      <c r="F587" s="14">
        <v>0</v>
      </c>
      <c r="G587" s="14">
        <v>720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4">
        <f t="shared" si="21"/>
        <v>125757</v>
      </c>
    </row>
    <row r="588" spans="1:27" ht="15.75">
      <c r="A588" s="19">
        <v>586</v>
      </c>
      <c r="B588" s="3" t="s">
        <v>338</v>
      </c>
      <c r="C588" s="2" t="s">
        <v>215</v>
      </c>
      <c r="D588" s="3" t="s">
        <v>25</v>
      </c>
      <c r="E588" s="14">
        <v>39</v>
      </c>
      <c r="F588" s="14">
        <v>0</v>
      </c>
      <c r="G588" s="14">
        <v>46</v>
      </c>
      <c r="H588" s="14">
        <v>0</v>
      </c>
      <c r="I588" s="14">
        <v>0</v>
      </c>
      <c r="J588" s="14">
        <v>2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4">
        <f t="shared" si="21"/>
        <v>87</v>
      </c>
    </row>
    <row r="589" spans="1:27" ht="15.75">
      <c r="A589" s="19">
        <v>587</v>
      </c>
      <c r="B589" s="3" t="s">
        <v>338</v>
      </c>
      <c r="D589" s="3" t="s">
        <v>26</v>
      </c>
      <c r="E589" s="14">
        <v>857362</v>
      </c>
      <c r="F589" s="14">
        <v>0</v>
      </c>
      <c r="G589" s="14">
        <v>197779</v>
      </c>
      <c r="H589" s="14">
        <v>0</v>
      </c>
      <c r="I589" s="14">
        <v>0</v>
      </c>
      <c r="J589" s="14">
        <v>964531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4">
        <f t="shared" si="21"/>
        <v>2019672</v>
      </c>
    </row>
    <row r="590" spans="1:27" ht="15.75">
      <c r="A590" s="19">
        <v>588</v>
      </c>
      <c r="B590" s="3" t="s">
        <v>338</v>
      </c>
      <c r="D590" s="3" t="s">
        <v>27</v>
      </c>
      <c r="E590" s="14">
        <v>150620</v>
      </c>
      <c r="F590" s="14">
        <v>0</v>
      </c>
      <c r="G590" s="14">
        <v>63653</v>
      </c>
      <c r="H590" s="14">
        <v>0</v>
      </c>
      <c r="I590" s="14">
        <v>0</v>
      </c>
      <c r="J590" s="14">
        <v>964531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4">
        <f t="shared" si="21"/>
        <v>1178804</v>
      </c>
    </row>
    <row r="591" spans="1:27" ht="15.75">
      <c r="A591" s="19">
        <v>589</v>
      </c>
      <c r="B591" s="3" t="s">
        <v>342</v>
      </c>
      <c r="C591" s="2" t="s">
        <v>216</v>
      </c>
      <c r="D591" s="3" t="s">
        <v>25</v>
      </c>
      <c r="E591" s="14">
        <v>4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4">
        <f t="shared" si="21"/>
        <v>4</v>
      </c>
    </row>
    <row r="592" spans="1:27" ht="15.75">
      <c r="A592" s="19">
        <v>590</v>
      </c>
      <c r="B592" s="3" t="s">
        <v>342</v>
      </c>
      <c r="D592" s="3" t="s">
        <v>26</v>
      </c>
      <c r="E592" s="14">
        <v>10500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4">
        <f t="shared" si="21"/>
        <v>10500</v>
      </c>
    </row>
    <row r="593" spans="1:27" ht="15.75">
      <c r="A593" s="19">
        <v>591</v>
      </c>
      <c r="B593" s="3" t="s">
        <v>342</v>
      </c>
      <c r="D593" s="3" t="s">
        <v>27</v>
      </c>
      <c r="E593" s="14">
        <v>10500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4">
        <f t="shared" si="21"/>
        <v>10500</v>
      </c>
    </row>
    <row r="594" spans="1:27" ht="15.75">
      <c r="A594" s="19">
        <v>592</v>
      </c>
      <c r="B594" s="3" t="s">
        <v>374</v>
      </c>
      <c r="C594" s="2" t="s">
        <v>217</v>
      </c>
      <c r="D594" s="3" t="s">
        <v>25</v>
      </c>
      <c r="E594" s="14">
        <v>20</v>
      </c>
      <c r="F594" s="14">
        <v>0</v>
      </c>
      <c r="G594" s="14">
        <v>0</v>
      </c>
      <c r="H594" s="14">
        <v>0</v>
      </c>
      <c r="I594" s="14">
        <v>0</v>
      </c>
      <c r="J594" s="14">
        <v>3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4">
        <f t="shared" si="21"/>
        <v>23</v>
      </c>
    </row>
    <row r="595" spans="1:27" ht="15.75">
      <c r="A595" s="19">
        <v>593</v>
      </c>
      <c r="B595" s="3" t="s">
        <v>374</v>
      </c>
      <c r="D595" s="3" t="s">
        <v>26</v>
      </c>
      <c r="E595" s="14">
        <v>395649</v>
      </c>
      <c r="F595" s="14">
        <v>0</v>
      </c>
      <c r="G595" s="14">
        <v>0</v>
      </c>
      <c r="H595" s="14">
        <v>0</v>
      </c>
      <c r="I595" s="14">
        <v>0</v>
      </c>
      <c r="J595" s="14">
        <v>2524000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4">
        <f t="shared" si="21"/>
        <v>2919649</v>
      </c>
    </row>
    <row r="596" spans="1:27" ht="15.75">
      <c r="A596" s="19">
        <v>594</v>
      </c>
      <c r="B596" s="3" t="s">
        <v>374</v>
      </c>
      <c r="D596" s="3" t="s">
        <v>27</v>
      </c>
      <c r="E596" s="14">
        <v>231941</v>
      </c>
      <c r="F596" s="14">
        <v>0</v>
      </c>
      <c r="G596" s="14">
        <v>0</v>
      </c>
      <c r="H596" s="14">
        <v>0</v>
      </c>
      <c r="I596" s="14">
        <v>0</v>
      </c>
      <c r="J596" s="14">
        <v>2524000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4">
        <f t="shared" si="21"/>
        <v>2755941</v>
      </c>
    </row>
    <row r="597" spans="1:27" ht="15.75">
      <c r="A597" s="19">
        <v>595</v>
      </c>
      <c r="B597" s="3" t="s">
        <v>377</v>
      </c>
      <c r="C597" s="2" t="s">
        <v>218</v>
      </c>
      <c r="D597" s="3" t="s">
        <v>25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4">
        <f t="shared" si="21"/>
        <v>0</v>
      </c>
    </row>
    <row r="598" spans="1:27" ht="15.75">
      <c r="A598" s="19">
        <v>596</v>
      </c>
      <c r="B598" s="3" t="s">
        <v>377</v>
      </c>
      <c r="D598" s="3" t="s">
        <v>26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4">
        <f t="shared" si="21"/>
        <v>0</v>
      </c>
    </row>
    <row r="599" spans="1:27" ht="15.75">
      <c r="A599" s="19">
        <v>597</v>
      </c>
      <c r="B599" s="3" t="s">
        <v>377</v>
      </c>
      <c r="D599" s="3" t="s">
        <v>27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4">
        <f t="shared" si="21"/>
        <v>0</v>
      </c>
    </row>
    <row r="600" spans="1:27" ht="15.75">
      <c r="A600" s="19">
        <v>598</v>
      </c>
      <c r="B600" s="3" t="s">
        <v>385</v>
      </c>
      <c r="C600" s="2" t="s">
        <v>219</v>
      </c>
      <c r="D600" s="3" t="s">
        <v>25</v>
      </c>
      <c r="E600" s="14">
        <v>4</v>
      </c>
      <c r="F600" s="14">
        <v>0</v>
      </c>
      <c r="G600" s="14">
        <v>2</v>
      </c>
      <c r="H600" s="14">
        <v>0</v>
      </c>
      <c r="I600" s="14">
        <v>0</v>
      </c>
      <c r="J600" s="14">
        <v>4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4">
        <f t="shared" si="21"/>
        <v>10</v>
      </c>
    </row>
    <row r="601" spans="1:27" ht="15.75">
      <c r="A601" s="19">
        <v>599</v>
      </c>
      <c r="B601" s="3" t="s">
        <v>385</v>
      </c>
      <c r="D601" s="3" t="s">
        <v>26</v>
      </c>
      <c r="E601" s="14">
        <v>22435</v>
      </c>
      <c r="F601" s="14">
        <v>0</v>
      </c>
      <c r="G601" s="14">
        <v>650</v>
      </c>
      <c r="H601" s="14">
        <v>0</v>
      </c>
      <c r="I601" s="14">
        <v>0</v>
      </c>
      <c r="J601" s="14">
        <v>830349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4">
        <f t="shared" si="21"/>
        <v>853434</v>
      </c>
    </row>
    <row r="602" spans="1:27" ht="15.75">
      <c r="A602" s="19">
        <v>600</v>
      </c>
      <c r="B602" s="3" t="s">
        <v>385</v>
      </c>
      <c r="D602" s="3" t="s">
        <v>27</v>
      </c>
      <c r="E602" s="14">
        <v>22435</v>
      </c>
      <c r="F602" s="14">
        <v>0</v>
      </c>
      <c r="G602" s="14">
        <v>260</v>
      </c>
      <c r="H602" s="14">
        <v>0</v>
      </c>
      <c r="I602" s="14">
        <v>0</v>
      </c>
      <c r="J602" s="14">
        <v>830349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4">
        <f t="shared" si="21"/>
        <v>853044</v>
      </c>
    </row>
    <row r="603" spans="1:27" ht="15.75">
      <c r="A603" s="19">
        <v>601</v>
      </c>
      <c r="B603" s="3" t="s">
        <v>394</v>
      </c>
      <c r="C603" s="2" t="s">
        <v>220</v>
      </c>
      <c r="D603" s="3" t="s">
        <v>25</v>
      </c>
      <c r="E603" s="14">
        <v>14</v>
      </c>
      <c r="F603" s="14">
        <v>0</v>
      </c>
      <c r="G603" s="14">
        <v>4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4">
        <f t="shared" si="21"/>
        <v>18</v>
      </c>
    </row>
    <row r="604" spans="1:27" ht="15.75">
      <c r="A604" s="19">
        <v>602</v>
      </c>
      <c r="B604" s="3" t="s">
        <v>394</v>
      </c>
      <c r="D604" s="3" t="s">
        <v>26</v>
      </c>
      <c r="E604" s="14">
        <v>4308841</v>
      </c>
      <c r="F604" s="14">
        <v>0</v>
      </c>
      <c r="G604" s="14">
        <v>809915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4">
        <f t="shared" si="21"/>
        <v>5118756</v>
      </c>
    </row>
    <row r="605" spans="1:27" ht="15.75">
      <c r="A605" s="19">
        <v>603</v>
      </c>
      <c r="B605" s="3" t="s">
        <v>394</v>
      </c>
      <c r="D605" s="3" t="s">
        <v>27</v>
      </c>
      <c r="E605" s="14">
        <v>4308841</v>
      </c>
      <c r="F605" s="14">
        <v>0</v>
      </c>
      <c r="G605" s="14">
        <v>437165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4">
        <f t="shared" si="21"/>
        <v>4746006</v>
      </c>
    </row>
    <row r="606" spans="1:27" ht="15.75">
      <c r="A606" s="19">
        <v>604</v>
      </c>
      <c r="B606" s="3" t="s">
        <v>412</v>
      </c>
      <c r="C606" s="2" t="s">
        <v>221</v>
      </c>
      <c r="D606" s="3" t="s">
        <v>25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1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4">
        <f t="shared" si="21"/>
        <v>1</v>
      </c>
    </row>
    <row r="607" spans="1:27" ht="15.75">
      <c r="A607" s="19">
        <v>605</v>
      </c>
      <c r="B607" s="3" t="s">
        <v>412</v>
      </c>
      <c r="D607" s="3" t="s">
        <v>26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2000000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4">
        <f aca="true" t="shared" si="23" ref="AA607:AA665">SUM(E607:Z607)</f>
        <v>2000000</v>
      </c>
    </row>
    <row r="608" spans="1:27" ht="15.75">
      <c r="A608" s="19">
        <v>606</v>
      </c>
      <c r="B608" s="3" t="s">
        <v>412</v>
      </c>
      <c r="D608" s="3" t="s">
        <v>27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4">
        <f t="shared" si="23"/>
        <v>0</v>
      </c>
    </row>
    <row r="609" spans="1:27" ht="15.75">
      <c r="A609" s="19">
        <v>607</v>
      </c>
      <c r="B609" s="3" t="s">
        <v>426</v>
      </c>
      <c r="C609" s="2" t="s">
        <v>222</v>
      </c>
      <c r="D609" s="3" t="s">
        <v>25</v>
      </c>
      <c r="E609" s="14">
        <v>11</v>
      </c>
      <c r="F609" s="14">
        <v>0</v>
      </c>
      <c r="G609" s="14">
        <v>0</v>
      </c>
      <c r="H609" s="14">
        <v>0</v>
      </c>
      <c r="I609" s="14">
        <v>0</v>
      </c>
      <c r="J609" s="14">
        <v>4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3</v>
      </c>
      <c r="W609" s="14">
        <v>0</v>
      </c>
      <c r="X609" s="14">
        <v>0</v>
      </c>
      <c r="Y609" s="14">
        <v>0</v>
      </c>
      <c r="Z609" s="14">
        <v>1</v>
      </c>
      <c r="AA609" s="4">
        <f t="shared" si="23"/>
        <v>19</v>
      </c>
    </row>
    <row r="610" spans="1:27" ht="15.75">
      <c r="A610" s="19">
        <v>608</v>
      </c>
      <c r="B610" s="3" t="s">
        <v>426</v>
      </c>
      <c r="D610" s="3" t="s">
        <v>26</v>
      </c>
      <c r="E610" s="14">
        <v>93293</v>
      </c>
      <c r="F610" s="14">
        <v>0</v>
      </c>
      <c r="G610" s="14">
        <v>0</v>
      </c>
      <c r="H610" s="14">
        <v>0</v>
      </c>
      <c r="I610" s="14">
        <v>0</v>
      </c>
      <c r="J610" s="14">
        <v>1260589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19910</v>
      </c>
      <c r="W610" s="14">
        <v>0</v>
      </c>
      <c r="X610" s="14">
        <v>0</v>
      </c>
      <c r="Y610" s="14">
        <v>0</v>
      </c>
      <c r="Z610" s="14">
        <v>50000</v>
      </c>
      <c r="AA610" s="4">
        <f t="shared" si="23"/>
        <v>1423792</v>
      </c>
    </row>
    <row r="611" spans="1:27" ht="15.75">
      <c r="A611" s="19">
        <v>609</v>
      </c>
      <c r="B611" s="3" t="s">
        <v>426</v>
      </c>
      <c r="D611" s="3" t="s">
        <v>27</v>
      </c>
      <c r="E611" s="14">
        <v>92693</v>
      </c>
      <c r="F611" s="14">
        <v>0</v>
      </c>
      <c r="G611" s="14">
        <v>0</v>
      </c>
      <c r="H611" s="14">
        <v>0</v>
      </c>
      <c r="I611" s="14">
        <v>0</v>
      </c>
      <c r="J611" s="14">
        <v>1260589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19910</v>
      </c>
      <c r="W611" s="14">
        <v>0</v>
      </c>
      <c r="X611" s="14">
        <v>0</v>
      </c>
      <c r="Y611" s="14">
        <v>0</v>
      </c>
      <c r="Z611" s="14">
        <v>0</v>
      </c>
      <c r="AA611" s="4">
        <f t="shared" si="23"/>
        <v>1373192</v>
      </c>
    </row>
    <row r="612" spans="1:27" ht="15.75">
      <c r="A612" s="19">
        <v>610</v>
      </c>
      <c r="B612" s="3" t="s">
        <v>434</v>
      </c>
      <c r="C612" s="2" t="s">
        <v>223</v>
      </c>
      <c r="D612" s="3" t="s">
        <v>25</v>
      </c>
      <c r="E612" s="14">
        <v>0</v>
      </c>
      <c r="F612" s="14">
        <v>0</v>
      </c>
      <c r="G612" s="14">
        <v>0</v>
      </c>
      <c r="H612" s="14">
        <v>1</v>
      </c>
      <c r="I612" s="14">
        <v>0</v>
      </c>
      <c r="J612" s="14">
        <v>1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4">
        <f t="shared" si="23"/>
        <v>2</v>
      </c>
    </row>
    <row r="613" spans="1:27" ht="15.75">
      <c r="A613" s="19">
        <v>611</v>
      </c>
      <c r="B613" s="3" t="s">
        <v>434</v>
      </c>
      <c r="D613" s="3" t="s">
        <v>26</v>
      </c>
      <c r="E613" s="14">
        <v>0</v>
      </c>
      <c r="F613" s="14">
        <v>0</v>
      </c>
      <c r="G613" s="14">
        <v>0</v>
      </c>
      <c r="H613" s="14">
        <v>1120</v>
      </c>
      <c r="I613" s="14">
        <v>0</v>
      </c>
      <c r="J613" s="14">
        <v>2000000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4">
        <f t="shared" si="23"/>
        <v>2001120</v>
      </c>
    </row>
    <row r="614" spans="1:27" ht="15.75">
      <c r="A614" s="19">
        <v>612</v>
      </c>
      <c r="B614" s="3" t="s">
        <v>434</v>
      </c>
      <c r="D614" s="3" t="s">
        <v>27</v>
      </c>
      <c r="E614" s="14">
        <v>0</v>
      </c>
      <c r="F614" s="14">
        <v>0</v>
      </c>
      <c r="G614" s="14">
        <v>0</v>
      </c>
      <c r="H614" s="14">
        <v>1120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4">
        <f t="shared" si="23"/>
        <v>1120</v>
      </c>
    </row>
    <row r="615" spans="1:27" s="11" customFormat="1" ht="15.75">
      <c r="A615" s="19">
        <v>613</v>
      </c>
      <c r="B615" s="3"/>
      <c r="C615" s="9" t="s">
        <v>224</v>
      </c>
      <c r="D615" s="10" t="s">
        <v>25</v>
      </c>
      <c r="E615" s="4">
        <f aca="true" t="shared" si="24" ref="E615:Z617">E618+E621+E624+E627+E630+E633+E636+E639+E642+E645+E648+E651+E654+E657</f>
        <v>103</v>
      </c>
      <c r="F615" s="4">
        <f t="shared" si="24"/>
        <v>0</v>
      </c>
      <c r="G615" s="28">
        <v>4</v>
      </c>
      <c r="H615" s="4">
        <f t="shared" si="24"/>
        <v>0</v>
      </c>
      <c r="I615" s="4">
        <f t="shared" si="24"/>
        <v>1</v>
      </c>
      <c r="J615" s="4">
        <f t="shared" si="24"/>
        <v>1</v>
      </c>
      <c r="K615" s="4">
        <f t="shared" si="24"/>
        <v>0</v>
      </c>
      <c r="L615" s="4">
        <f t="shared" si="24"/>
        <v>0</v>
      </c>
      <c r="M615" s="4">
        <f t="shared" si="24"/>
        <v>0</v>
      </c>
      <c r="N615" s="4">
        <f t="shared" si="24"/>
        <v>0</v>
      </c>
      <c r="O615" s="4">
        <f t="shared" si="24"/>
        <v>0</v>
      </c>
      <c r="P615" s="4">
        <f t="shared" si="24"/>
        <v>0</v>
      </c>
      <c r="Q615" s="4">
        <f t="shared" si="24"/>
        <v>0</v>
      </c>
      <c r="R615" s="4">
        <f t="shared" si="24"/>
        <v>0</v>
      </c>
      <c r="S615" s="4">
        <f t="shared" si="24"/>
        <v>0</v>
      </c>
      <c r="T615" s="4">
        <f t="shared" si="24"/>
        <v>0</v>
      </c>
      <c r="U615" s="4">
        <f t="shared" si="24"/>
        <v>0</v>
      </c>
      <c r="V615" s="4">
        <f t="shared" si="24"/>
        <v>0</v>
      </c>
      <c r="W615" s="4">
        <f t="shared" si="24"/>
        <v>0</v>
      </c>
      <c r="X615" s="4">
        <f t="shared" si="24"/>
        <v>0</v>
      </c>
      <c r="Y615" s="4">
        <f t="shared" si="24"/>
        <v>0</v>
      </c>
      <c r="Z615" s="4">
        <f t="shared" si="24"/>
        <v>0</v>
      </c>
      <c r="AA615" s="4">
        <f t="shared" si="23"/>
        <v>109</v>
      </c>
    </row>
    <row r="616" spans="1:27" s="11" customFormat="1" ht="15.75">
      <c r="A616" s="19">
        <v>614</v>
      </c>
      <c r="B616" s="10"/>
      <c r="C616" s="9"/>
      <c r="D616" s="10" t="s">
        <v>26</v>
      </c>
      <c r="E616" s="4">
        <f t="shared" si="24"/>
        <v>2369291</v>
      </c>
      <c r="F616" s="4">
        <f t="shared" si="24"/>
        <v>0</v>
      </c>
      <c r="G616" s="28">
        <v>5844090</v>
      </c>
      <c r="H616" s="4">
        <f t="shared" si="24"/>
        <v>0</v>
      </c>
      <c r="I616" s="4">
        <f t="shared" si="24"/>
        <v>193050</v>
      </c>
      <c r="J616" s="4">
        <f t="shared" si="24"/>
        <v>2162174</v>
      </c>
      <c r="K616" s="4">
        <f t="shared" si="24"/>
        <v>0</v>
      </c>
      <c r="L616" s="4">
        <f t="shared" si="24"/>
        <v>0</v>
      </c>
      <c r="M616" s="4">
        <f t="shared" si="24"/>
        <v>0</v>
      </c>
      <c r="N616" s="4">
        <f t="shared" si="24"/>
        <v>0</v>
      </c>
      <c r="O616" s="4">
        <f t="shared" si="24"/>
        <v>0</v>
      </c>
      <c r="P616" s="4">
        <f t="shared" si="24"/>
        <v>0</v>
      </c>
      <c r="Q616" s="4">
        <f t="shared" si="24"/>
        <v>0</v>
      </c>
      <c r="R616" s="4">
        <f t="shared" si="24"/>
        <v>0</v>
      </c>
      <c r="S616" s="4">
        <f t="shared" si="24"/>
        <v>0</v>
      </c>
      <c r="T616" s="4">
        <f t="shared" si="24"/>
        <v>0</v>
      </c>
      <c r="U616" s="4">
        <f t="shared" si="24"/>
        <v>0</v>
      </c>
      <c r="V616" s="4">
        <f t="shared" si="24"/>
        <v>0</v>
      </c>
      <c r="W616" s="4">
        <f t="shared" si="24"/>
        <v>0</v>
      </c>
      <c r="X616" s="4">
        <f t="shared" si="24"/>
        <v>0</v>
      </c>
      <c r="Y616" s="4">
        <f t="shared" si="24"/>
        <v>0</v>
      </c>
      <c r="Z616" s="4">
        <f t="shared" si="24"/>
        <v>0</v>
      </c>
      <c r="AA616" s="28">
        <f t="shared" si="23"/>
        <v>10568605</v>
      </c>
    </row>
    <row r="617" spans="1:27" s="11" customFormat="1" ht="15.75">
      <c r="A617" s="19">
        <v>615</v>
      </c>
      <c r="B617" s="10"/>
      <c r="C617" s="9"/>
      <c r="D617" s="10" t="s">
        <v>27</v>
      </c>
      <c r="E617" s="4">
        <f t="shared" si="24"/>
        <v>795610</v>
      </c>
      <c r="F617" s="4">
        <f t="shared" si="24"/>
        <v>0</v>
      </c>
      <c r="G617" s="28">
        <v>90</v>
      </c>
      <c r="H617" s="4">
        <f t="shared" si="24"/>
        <v>0</v>
      </c>
      <c r="I617" s="4">
        <f t="shared" si="24"/>
        <v>193050</v>
      </c>
      <c r="J617" s="4">
        <f t="shared" si="24"/>
        <v>2162174</v>
      </c>
      <c r="K617" s="4">
        <f t="shared" si="24"/>
        <v>0</v>
      </c>
      <c r="L617" s="4">
        <f t="shared" si="24"/>
        <v>0</v>
      </c>
      <c r="M617" s="4">
        <f t="shared" si="24"/>
        <v>0</v>
      </c>
      <c r="N617" s="4">
        <f t="shared" si="24"/>
        <v>0</v>
      </c>
      <c r="O617" s="4">
        <f t="shared" si="24"/>
        <v>0</v>
      </c>
      <c r="P617" s="4">
        <f t="shared" si="24"/>
        <v>0</v>
      </c>
      <c r="Q617" s="4">
        <f t="shared" si="24"/>
        <v>0</v>
      </c>
      <c r="R617" s="4">
        <f t="shared" si="24"/>
        <v>0</v>
      </c>
      <c r="S617" s="4">
        <f t="shared" si="24"/>
        <v>0</v>
      </c>
      <c r="T617" s="4">
        <f t="shared" si="24"/>
        <v>0</v>
      </c>
      <c r="U617" s="4">
        <f t="shared" si="24"/>
        <v>0</v>
      </c>
      <c r="V617" s="4">
        <f t="shared" si="24"/>
        <v>0</v>
      </c>
      <c r="W617" s="4">
        <f t="shared" si="24"/>
        <v>0</v>
      </c>
      <c r="X617" s="4">
        <f t="shared" si="24"/>
        <v>0</v>
      </c>
      <c r="Y617" s="4">
        <f t="shared" si="24"/>
        <v>0</v>
      </c>
      <c r="Z617" s="4">
        <f t="shared" si="24"/>
        <v>0</v>
      </c>
      <c r="AA617" s="4">
        <f t="shared" si="23"/>
        <v>3150924</v>
      </c>
    </row>
    <row r="618" spans="1:27" ht="15.75">
      <c r="A618" s="19">
        <v>616</v>
      </c>
      <c r="B618" s="3" t="s">
        <v>257</v>
      </c>
      <c r="C618" s="2" t="s">
        <v>225</v>
      </c>
      <c r="D618" s="3" t="s">
        <v>25</v>
      </c>
      <c r="E618" s="14">
        <v>57</v>
      </c>
      <c r="F618" s="14"/>
      <c r="G618" s="27">
        <v>1</v>
      </c>
      <c r="H618" s="14"/>
      <c r="I618" s="14">
        <v>1</v>
      </c>
      <c r="J618" s="14">
        <v>1</v>
      </c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4">
        <f t="shared" si="23"/>
        <v>60</v>
      </c>
    </row>
    <row r="619" spans="1:27" ht="15.75">
      <c r="A619" s="19">
        <v>617</v>
      </c>
      <c r="B619" s="3" t="s">
        <v>257</v>
      </c>
      <c r="D619" s="3" t="s">
        <v>26</v>
      </c>
      <c r="E619" s="14">
        <v>2141013</v>
      </c>
      <c r="F619" s="14"/>
      <c r="G619" s="27">
        <v>5844000</v>
      </c>
      <c r="H619" s="14"/>
      <c r="I619" s="14">
        <v>193050</v>
      </c>
      <c r="J619" s="14">
        <v>2162174</v>
      </c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4">
        <f t="shared" si="23"/>
        <v>10340237</v>
      </c>
    </row>
    <row r="620" spans="1:27" ht="15.75">
      <c r="A620" s="19">
        <v>618</v>
      </c>
      <c r="B620" s="3" t="s">
        <v>257</v>
      </c>
      <c r="D620" s="3" t="s">
        <v>27</v>
      </c>
      <c r="E620" s="14">
        <v>641373</v>
      </c>
      <c r="F620" s="14"/>
      <c r="G620" s="27">
        <v>0</v>
      </c>
      <c r="H620" s="14"/>
      <c r="I620" s="14">
        <v>193050</v>
      </c>
      <c r="J620" s="14">
        <v>2162174</v>
      </c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4">
        <f t="shared" si="23"/>
        <v>2996597</v>
      </c>
    </row>
    <row r="621" spans="1:27" ht="15.75">
      <c r="A621" s="19">
        <v>619</v>
      </c>
      <c r="B621" s="3" t="s">
        <v>303</v>
      </c>
      <c r="C621" s="2" t="s">
        <v>226</v>
      </c>
      <c r="D621" s="3" t="s">
        <v>25</v>
      </c>
      <c r="E621" s="14">
        <v>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4">
        <f t="shared" si="23"/>
        <v>0</v>
      </c>
    </row>
    <row r="622" spans="1:27" ht="15.75">
      <c r="A622" s="19">
        <v>620</v>
      </c>
      <c r="B622" s="3" t="s">
        <v>303</v>
      </c>
      <c r="D622" s="3" t="s">
        <v>26</v>
      </c>
      <c r="E622" s="14">
        <v>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4">
        <f t="shared" si="23"/>
        <v>0</v>
      </c>
    </row>
    <row r="623" spans="1:27" ht="15.75">
      <c r="A623" s="19">
        <v>621</v>
      </c>
      <c r="B623" s="3" t="s">
        <v>303</v>
      </c>
      <c r="D623" s="3" t="s">
        <v>27</v>
      </c>
      <c r="E623" s="14">
        <v>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4">
        <f t="shared" si="23"/>
        <v>0</v>
      </c>
    </row>
    <row r="624" spans="1:27" ht="15.75">
      <c r="A624" s="19">
        <v>622</v>
      </c>
      <c r="B624" s="3" t="s">
        <v>335</v>
      </c>
      <c r="C624" s="2" t="s">
        <v>227</v>
      </c>
      <c r="D624" s="3" t="s">
        <v>25</v>
      </c>
      <c r="E624" s="14">
        <v>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4">
        <f t="shared" si="23"/>
        <v>0</v>
      </c>
    </row>
    <row r="625" spans="1:27" ht="15.75">
      <c r="A625" s="19">
        <v>623</v>
      </c>
      <c r="B625" s="3" t="s">
        <v>335</v>
      </c>
      <c r="D625" s="3" t="s">
        <v>26</v>
      </c>
      <c r="E625" s="14">
        <v>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4">
        <f t="shared" si="23"/>
        <v>0</v>
      </c>
    </row>
    <row r="626" spans="1:27" ht="15.75">
      <c r="A626" s="19">
        <v>624</v>
      </c>
      <c r="B626" s="3" t="s">
        <v>335</v>
      </c>
      <c r="D626" s="3" t="s">
        <v>27</v>
      </c>
      <c r="E626" s="14">
        <v>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4">
        <f t="shared" si="23"/>
        <v>0</v>
      </c>
    </row>
    <row r="627" spans="1:27" ht="15.75">
      <c r="A627" s="19">
        <v>625</v>
      </c>
      <c r="B627" s="3" t="s">
        <v>355</v>
      </c>
      <c r="C627" s="2" t="s">
        <v>228</v>
      </c>
      <c r="D627" s="3" t="s">
        <v>25</v>
      </c>
      <c r="E627" s="14">
        <v>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4">
        <f t="shared" si="23"/>
        <v>0</v>
      </c>
    </row>
    <row r="628" spans="1:27" ht="15.75">
      <c r="A628" s="19">
        <v>626</v>
      </c>
      <c r="B628" s="3" t="s">
        <v>355</v>
      </c>
      <c r="D628" s="3" t="s">
        <v>26</v>
      </c>
      <c r="E628" s="14">
        <v>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4">
        <f t="shared" si="23"/>
        <v>0</v>
      </c>
    </row>
    <row r="629" spans="1:27" ht="15.75">
      <c r="A629" s="19">
        <v>627</v>
      </c>
      <c r="B629" s="3" t="s">
        <v>355</v>
      </c>
      <c r="D629" s="3" t="s">
        <v>27</v>
      </c>
      <c r="E629" s="14">
        <v>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4">
        <f t="shared" si="23"/>
        <v>0</v>
      </c>
    </row>
    <row r="630" spans="1:27" ht="15.75">
      <c r="A630" s="19">
        <v>628</v>
      </c>
      <c r="B630" s="3" t="s">
        <v>359</v>
      </c>
      <c r="C630" s="2" t="s">
        <v>229</v>
      </c>
      <c r="D630" s="3" t="s">
        <v>25</v>
      </c>
      <c r="E630" s="14">
        <v>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4">
        <f t="shared" si="23"/>
        <v>0</v>
      </c>
    </row>
    <row r="631" spans="1:27" ht="15.75">
      <c r="A631" s="19">
        <v>629</v>
      </c>
      <c r="B631" s="3" t="s">
        <v>359</v>
      </c>
      <c r="D631" s="3" t="s">
        <v>26</v>
      </c>
      <c r="E631" s="14">
        <v>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4">
        <f t="shared" si="23"/>
        <v>0</v>
      </c>
    </row>
    <row r="632" spans="1:27" ht="15.75">
      <c r="A632" s="19">
        <v>630</v>
      </c>
      <c r="B632" s="3" t="s">
        <v>359</v>
      </c>
      <c r="D632" s="3" t="s">
        <v>27</v>
      </c>
      <c r="E632" s="14">
        <v>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4">
        <f t="shared" si="23"/>
        <v>0</v>
      </c>
    </row>
    <row r="633" spans="1:27" ht="15.75">
      <c r="A633" s="19">
        <v>631</v>
      </c>
      <c r="B633" s="3" t="s">
        <v>365</v>
      </c>
      <c r="C633" s="2" t="s">
        <v>230</v>
      </c>
      <c r="D633" s="3" t="s">
        <v>25</v>
      </c>
      <c r="E633" s="14">
        <v>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4">
        <f t="shared" si="23"/>
        <v>0</v>
      </c>
    </row>
    <row r="634" spans="1:27" ht="15.75">
      <c r="A634" s="19">
        <v>632</v>
      </c>
      <c r="B634" s="3" t="s">
        <v>365</v>
      </c>
      <c r="D634" s="3" t="s">
        <v>26</v>
      </c>
      <c r="E634" s="14">
        <v>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4">
        <f t="shared" si="23"/>
        <v>0</v>
      </c>
    </row>
    <row r="635" spans="1:27" ht="15.75">
      <c r="A635" s="19">
        <v>633</v>
      </c>
      <c r="B635" s="3" t="s">
        <v>365</v>
      </c>
      <c r="D635" s="3" t="s">
        <v>27</v>
      </c>
      <c r="E635" s="14">
        <v>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4">
        <f t="shared" si="23"/>
        <v>0</v>
      </c>
    </row>
    <row r="636" spans="1:27" ht="15.75">
      <c r="A636" s="19">
        <v>634</v>
      </c>
      <c r="B636" s="3" t="s">
        <v>369</v>
      </c>
      <c r="C636" s="2" t="s">
        <v>231</v>
      </c>
      <c r="D636" s="3" t="s">
        <v>25</v>
      </c>
      <c r="E636" s="14">
        <v>46</v>
      </c>
      <c r="F636" s="14"/>
      <c r="G636" s="14">
        <v>3</v>
      </c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4">
        <f t="shared" si="23"/>
        <v>49</v>
      </c>
    </row>
    <row r="637" spans="1:27" ht="15.75">
      <c r="A637" s="19">
        <v>635</v>
      </c>
      <c r="B637" s="3" t="s">
        <v>369</v>
      </c>
      <c r="D637" s="3" t="s">
        <v>26</v>
      </c>
      <c r="E637" s="14">
        <v>228278</v>
      </c>
      <c r="F637" s="14"/>
      <c r="G637" s="14">
        <v>90</v>
      </c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4">
        <f t="shared" si="23"/>
        <v>228368</v>
      </c>
    </row>
    <row r="638" spans="1:27" ht="15.75">
      <c r="A638" s="19">
        <v>636</v>
      </c>
      <c r="B638" s="3" t="s">
        <v>369</v>
      </c>
      <c r="D638" s="3" t="s">
        <v>27</v>
      </c>
      <c r="E638" s="14">
        <v>154237</v>
      </c>
      <c r="F638" s="14"/>
      <c r="G638" s="14">
        <v>90</v>
      </c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4">
        <f t="shared" si="23"/>
        <v>154327</v>
      </c>
    </row>
    <row r="639" spans="1:27" ht="15.75">
      <c r="A639" s="19">
        <v>637</v>
      </c>
      <c r="B639" s="3" t="s">
        <v>376</v>
      </c>
      <c r="C639" s="2" t="s">
        <v>232</v>
      </c>
      <c r="D639" s="3" t="s">
        <v>25</v>
      </c>
      <c r="E639" s="14">
        <v>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4">
        <f t="shared" si="23"/>
        <v>0</v>
      </c>
    </row>
    <row r="640" spans="1:27" ht="15.75">
      <c r="A640" s="19">
        <v>638</v>
      </c>
      <c r="B640" s="3" t="s">
        <v>376</v>
      </c>
      <c r="D640" s="3" t="s">
        <v>26</v>
      </c>
      <c r="E640" s="14">
        <v>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4">
        <f t="shared" si="23"/>
        <v>0</v>
      </c>
    </row>
    <row r="641" spans="1:27" ht="15.75">
      <c r="A641" s="19">
        <v>639</v>
      </c>
      <c r="B641" s="3" t="s">
        <v>376</v>
      </c>
      <c r="D641" s="3" t="s">
        <v>27</v>
      </c>
      <c r="E641" s="14">
        <v>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4">
        <f t="shared" si="23"/>
        <v>0</v>
      </c>
    </row>
    <row r="642" spans="1:27" ht="15.75">
      <c r="A642" s="19">
        <v>640</v>
      </c>
      <c r="B642" s="3" t="s">
        <v>379</v>
      </c>
      <c r="C642" s="2" t="s">
        <v>233</v>
      </c>
      <c r="D642" s="3" t="s">
        <v>25</v>
      </c>
      <c r="E642" s="14">
        <v>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4">
        <f t="shared" si="23"/>
        <v>0</v>
      </c>
    </row>
    <row r="643" spans="1:27" ht="15.75">
      <c r="A643" s="19">
        <v>641</v>
      </c>
      <c r="B643" s="3" t="s">
        <v>379</v>
      </c>
      <c r="D643" s="3" t="s">
        <v>26</v>
      </c>
      <c r="E643" s="14">
        <v>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4">
        <f t="shared" si="23"/>
        <v>0</v>
      </c>
    </row>
    <row r="644" spans="1:27" ht="15.75">
      <c r="A644" s="19">
        <v>642</v>
      </c>
      <c r="B644" s="3" t="s">
        <v>379</v>
      </c>
      <c r="D644" s="3" t="s">
        <v>27</v>
      </c>
      <c r="E644" s="14">
        <v>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4">
        <f t="shared" si="23"/>
        <v>0</v>
      </c>
    </row>
    <row r="645" spans="1:27" ht="15.75">
      <c r="A645" s="19">
        <v>643</v>
      </c>
      <c r="B645" s="3" t="s">
        <v>392</v>
      </c>
      <c r="C645" s="2" t="s">
        <v>234</v>
      </c>
      <c r="D645" s="3" t="s">
        <v>25</v>
      </c>
      <c r="E645" s="14">
        <v>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4">
        <f t="shared" si="23"/>
        <v>0</v>
      </c>
    </row>
    <row r="646" spans="1:27" ht="15.75">
      <c r="A646" s="19">
        <v>644</v>
      </c>
      <c r="B646" s="3" t="s">
        <v>392</v>
      </c>
      <c r="D646" s="3" t="s">
        <v>26</v>
      </c>
      <c r="E646" s="14">
        <v>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4">
        <f t="shared" si="23"/>
        <v>0</v>
      </c>
    </row>
    <row r="647" spans="1:27" ht="15.75">
      <c r="A647" s="19">
        <v>645</v>
      </c>
      <c r="B647" s="3" t="s">
        <v>392</v>
      </c>
      <c r="D647" s="3" t="s">
        <v>27</v>
      </c>
      <c r="E647" s="14">
        <v>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4">
        <f t="shared" si="23"/>
        <v>0</v>
      </c>
    </row>
    <row r="648" spans="1:27" ht="15.75">
      <c r="A648" s="19">
        <v>646</v>
      </c>
      <c r="B648" s="3" t="s">
        <v>401</v>
      </c>
      <c r="C648" s="2" t="s">
        <v>235</v>
      </c>
      <c r="D648" s="3" t="s">
        <v>25</v>
      </c>
      <c r="E648" s="14">
        <v>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4">
        <f t="shared" si="23"/>
        <v>0</v>
      </c>
    </row>
    <row r="649" spans="1:27" ht="15.75">
      <c r="A649" s="19">
        <v>647</v>
      </c>
      <c r="B649" s="3" t="s">
        <v>401</v>
      </c>
      <c r="D649" s="3" t="s">
        <v>26</v>
      </c>
      <c r="E649" s="14">
        <v>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4">
        <f t="shared" si="23"/>
        <v>0</v>
      </c>
    </row>
    <row r="650" spans="1:27" ht="15.75">
      <c r="A650" s="19">
        <v>648</v>
      </c>
      <c r="B650" s="3" t="s">
        <v>401</v>
      </c>
      <c r="D650" s="3" t="s">
        <v>27</v>
      </c>
      <c r="E650" s="14">
        <v>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4">
        <f t="shared" si="23"/>
        <v>0</v>
      </c>
    </row>
    <row r="651" spans="1:27" ht="15.75">
      <c r="A651" s="19">
        <v>649</v>
      </c>
      <c r="B651" s="3" t="s">
        <v>419</v>
      </c>
      <c r="C651" s="2" t="s">
        <v>236</v>
      </c>
      <c r="D651" s="3" t="s">
        <v>25</v>
      </c>
      <c r="E651" s="14">
        <v>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4">
        <f t="shared" si="23"/>
        <v>0</v>
      </c>
    </row>
    <row r="652" spans="1:27" ht="15.75">
      <c r="A652" s="19">
        <v>650</v>
      </c>
      <c r="B652" s="3" t="s">
        <v>419</v>
      </c>
      <c r="D652" s="3" t="s">
        <v>26</v>
      </c>
      <c r="E652" s="14">
        <v>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4">
        <f t="shared" si="23"/>
        <v>0</v>
      </c>
    </row>
    <row r="653" spans="1:27" ht="15.75">
      <c r="A653" s="19">
        <v>651</v>
      </c>
      <c r="B653" s="3" t="s">
        <v>419</v>
      </c>
      <c r="D653" s="3" t="s">
        <v>27</v>
      </c>
      <c r="E653" s="14">
        <v>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4">
        <f t="shared" si="23"/>
        <v>0</v>
      </c>
    </row>
    <row r="654" spans="1:27" ht="15.75">
      <c r="A654" s="19">
        <v>652</v>
      </c>
      <c r="B654" s="3" t="s">
        <v>423</v>
      </c>
      <c r="C654" s="2" t="s">
        <v>237</v>
      </c>
      <c r="D654" s="3" t="s">
        <v>25</v>
      </c>
      <c r="E654" s="14">
        <v>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4">
        <f t="shared" si="23"/>
        <v>0</v>
      </c>
    </row>
    <row r="655" spans="1:27" ht="15.75">
      <c r="A655" s="19">
        <v>653</v>
      </c>
      <c r="B655" s="3" t="s">
        <v>423</v>
      </c>
      <c r="D655" s="3" t="s">
        <v>26</v>
      </c>
      <c r="E655" s="14">
        <v>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4">
        <f t="shared" si="23"/>
        <v>0</v>
      </c>
    </row>
    <row r="656" spans="1:27" ht="15.75">
      <c r="A656" s="19">
        <v>654</v>
      </c>
      <c r="B656" s="3" t="s">
        <v>423</v>
      </c>
      <c r="D656" s="3" t="s">
        <v>27</v>
      </c>
      <c r="E656" s="14">
        <v>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4">
        <f t="shared" si="23"/>
        <v>0</v>
      </c>
    </row>
    <row r="657" spans="1:27" ht="15.75">
      <c r="A657" s="19">
        <v>655</v>
      </c>
      <c r="B657" s="3" t="s">
        <v>431</v>
      </c>
      <c r="C657" s="2" t="s">
        <v>238</v>
      </c>
      <c r="D657" s="3" t="s">
        <v>25</v>
      </c>
      <c r="E657" s="14">
        <v>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4">
        <f t="shared" si="23"/>
        <v>0</v>
      </c>
    </row>
    <row r="658" spans="1:27" ht="15.75">
      <c r="A658" s="19">
        <v>656</v>
      </c>
      <c r="B658" s="3" t="s">
        <v>431</v>
      </c>
      <c r="D658" s="3" t="s">
        <v>26</v>
      </c>
      <c r="E658" s="14">
        <v>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4">
        <f t="shared" si="23"/>
        <v>0</v>
      </c>
    </row>
    <row r="659" spans="1:27" ht="15.75">
      <c r="A659" s="19">
        <v>657</v>
      </c>
      <c r="B659" s="3" t="s">
        <v>431</v>
      </c>
      <c r="D659" s="3" t="s">
        <v>27</v>
      </c>
      <c r="E659" s="14">
        <v>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4">
        <f t="shared" si="23"/>
        <v>0</v>
      </c>
    </row>
    <row r="660" spans="1:27" s="11" customFormat="1" ht="15.75">
      <c r="A660" s="19">
        <v>658</v>
      </c>
      <c r="B660" s="3"/>
      <c r="C660" s="9" t="s">
        <v>239</v>
      </c>
      <c r="D660" s="10" t="s">
        <v>25</v>
      </c>
      <c r="E660" s="4">
        <f aca="true" t="shared" si="25" ref="E660:Z662">E3+E18+E165+E174+E240+E279+E297+E324+E360+E387+E492+E567+E615</f>
        <v>1489</v>
      </c>
      <c r="F660" s="4">
        <f t="shared" si="25"/>
        <v>7</v>
      </c>
      <c r="G660" s="28">
        <f t="shared" si="25"/>
        <v>365</v>
      </c>
      <c r="H660" s="4">
        <f t="shared" si="25"/>
        <v>11</v>
      </c>
      <c r="I660" s="4">
        <f t="shared" si="25"/>
        <v>29</v>
      </c>
      <c r="J660" s="4">
        <f t="shared" si="25"/>
        <v>37</v>
      </c>
      <c r="K660" s="4">
        <f t="shared" si="25"/>
        <v>2</v>
      </c>
      <c r="L660" s="4">
        <f t="shared" si="25"/>
        <v>6</v>
      </c>
      <c r="M660" s="4">
        <f t="shared" si="25"/>
        <v>0</v>
      </c>
      <c r="N660" s="4">
        <f t="shared" si="25"/>
        <v>1</v>
      </c>
      <c r="O660" s="4">
        <f t="shared" si="25"/>
        <v>1</v>
      </c>
      <c r="P660" s="4">
        <f t="shared" si="25"/>
        <v>0</v>
      </c>
      <c r="Q660" s="4">
        <f t="shared" si="25"/>
        <v>0</v>
      </c>
      <c r="R660" s="4">
        <f t="shared" si="25"/>
        <v>1</v>
      </c>
      <c r="S660" s="4">
        <f t="shared" si="25"/>
        <v>0</v>
      </c>
      <c r="T660" s="4">
        <f t="shared" si="25"/>
        <v>0</v>
      </c>
      <c r="U660" s="4">
        <f t="shared" si="25"/>
        <v>0</v>
      </c>
      <c r="V660" s="4">
        <f t="shared" si="25"/>
        <v>221</v>
      </c>
      <c r="W660" s="4">
        <f t="shared" si="25"/>
        <v>0</v>
      </c>
      <c r="X660" s="4">
        <f t="shared" si="25"/>
        <v>0</v>
      </c>
      <c r="Y660" s="4">
        <f t="shared" si="25"/>
        <v>2</v>
      </c>
      <c r="Z660" s="4">
        <f t="shared" si="25"/>
        <v>11</v>
      </c>
      <c r="AA660" s="28">
        <f t="shared" si="23"/>
        <v>2183</v>
      </c>
    </row>
    <row r="661" spans="1:27" s="11" customFormat="1" ht="15.75">
      <c r="A661" s="19">
        <v>659</v>
      </c>
      <c r="B661" s="10"/>
      <c r="C661" s="9"/>
      <c r="D661" s="10" t="s">
        <v>26</v>
      </c>
      <c r="E661" s="4">
        <f t="shared" si="25"/>
        <v>211521398</v>
      </c>
      <c r="F661" s="4">
        <f t="shared" si="25"/>
        <v>5958501</v>
      </c>
      <c r="G661" s="28">
        <f t="shared" si="25"/>
        <v>36352211</v>
      </c>
      <c r="H661" s="4">
        <f t="shared" si="25"/>
        <v>420484</v>
      </c>
      <c r="I661" s="4">
        <f t="shared" si="25"/>
        <v>1714451</v>
      </c>
      <c r="J661" s="4">
        <f t="shared" si="25"/>
        <v>46457795</v>
      </c>
      <c r="K661" s="4">
        <f t="shared" si="25"/>
        <v>72000</v>
      </c>
      <c r="L661" s="4">
        <f t="shared" si="25"/>
        <v>376904</v>
      </c>
      <c r="M661" s="4">
        <f t="shared" si="25"/>
        <v>0</v>
      </c>
      <c r="N661" s="4">
        <f t="shared" si="25"/>
        <v>615770</v>
      </c>
      <c r="O661" s="4">
        <f t="shared" si="25"/>
        <v>240000</v>
      </c>
      <c r="P661" s="4">
        <f t="shared" si="25"/>
        <v>0</v>
      </c>
      <c r="Q661" s="4">
        <f t="shared" si="25"/>
        <v>0</v>
      </c>
      <c r="R661" s="4">
        <f t="shared" si="25"/>
        <v>198000</v>
      </c>
      <c r="S661" s="4">
        <f t="shared" si="25"/>
        <v>0</v>
      </c>
      <c r="T661" s="4">
        <f t="shared" si="25"/>
        <v>0</v>
      </c>
      <c r="U661" s="4">
        <f t="shared" si="25"/>
        <v>0</v>
      </c>
      <c r="V661" s="4">
        <f t="shared" si="25"/>
        <v>1614104</v>
      </c>
      <c r="W661" s="4">
        <f t="shared" si="25"/>
        <v>0</v>
      </c>
      <c r="X661" s="4">
        <f t="shared" si="25"/>
        <v>0</v>
      </c>
      <c r="Y661" s="4">
        <f t="shared" si="25"/>
        <v>12910</v>
      </c>
      <c r="Z661" s="4">
        <f t="shared" si="25"/>
        <v>760630</v>
      </c>
      <c r="AA661" s="28">
        <f t="shared" si="23"/>
        <v>306315158</v>
      </c>
    </row>
    <row r="662" spans="1:27" s="11" customFormat="1" ht="15.75">
      <c r="A662" s="19">
        <v>660</v>
      </c>
      <c r="B662" s="10"/>
      <c r="C662" s="9"/>
      <c r="D662" s="10" t="s">
        <v>27</v>
      </c>
      <c r="E662" s="4">
        <f t="shared" si="25"/>
        <v>100332727</v>
      </c>
      <c r="F662" s="4">
        <f t="shared" si="25"/>
        <v>638092</v>
      </c>
      <c r="G662" s="4">
        <f t="shared" si="25"/>
        <v>17126121</v>
      </c>
      <c r="H662" s="4">
        <f t="shared" si="25"/>
        <v>363603</v>
      </c>
      <c r="I662" s="4">
        <f t="shared" si="25"/>
        <v>1449405</v>
      </c>
      <c r="J662" s="4">
        <f t="shared" si="25"/>
        <v>23879625</v>
      </c>
      <c r="K662" s="4">
        <f t="shared" si="25"/>
        <v>72000</v>
      </c>
      <c r="L662" s="4">
        <f t="shared" si="25"/>
        <v>6404</v>
      </c>
      <c r="M662" s="4">
        <f t="shared" si="25"/>
        <v>0</v>
      </c>
      <c r="N662" s="4">
        <f t="shared" si="25"/>
        <v>0</v>
      </c>
      <c r="O662" s="4">
        <f t="shared" si="25"/>
        <v>0</v>
      </c>
      <c r="P662" s="4">
        <f t="shared" si="25"/>
        <v>0</v>
      </c>
      <c r="Q662" s="4">
        <f t="shared" si="25"/>
        <v>0</v>
      </c>
      <c r="R662" s="4">
        <f t="shared" si="25"/>
        <v>0</v>
      </c>
      <c r="S662" s="4">
        <f t="shared" si="25"/>
        <v>0</v>
      </c>
      <c r="T662" s="4">
        <f t="shared" si="25"/>
        <v>0</v>
      </c>
      <c r="U662" s="4">
        <f t="shared" si="25"/>
        <v>0</v>
      </c>
      <c r="V662" s="4">
        <f t="shared" si="25"/>
        <v>1258498</v>
      </c>
      <c r="W662" s="4">
        <f t="shared" si="25"/>
        <v>0</v>
      </c>
      <c r="X662" s="4">
        <f t="shared" si="25"/>
        <v>0</v>
      </c>
      <c r="Y662" s="4">
        <f t="shared" si="25"/>
        <v>12910</v>
      </c>
      <c r="Z662" s="4">
        <f t="shared" si="25"/>
        <v>0</v>
      </c>
      <c r="AA662" s="4">
        <f t="shared" si="23"/>
        <v>145139385</v>
      </c>
    </row>
    <row r="663" spans="1:27" ht="15.75">
      <c r="A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4">
        <f t="shared" si="23"/>
        <v>0</v>
      </c>
    </row>
    <row r="664" spans="1:27" ht="15.75">
      <c r="A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4">
        <f t="shared" si="23"/>
        <v>0</v>
      </c>
    </row>
    <row r="665" spans="1:27" ht="15.75">
      <c r="A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4">
        <f t="shared" si="23"/>
        <v>0</v>
      </c>
    </row>
    <row r="666" spans="1:27" ht="15.75">
      <c r="A666" s="19"/>
      <c r="C666" s="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5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5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5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5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5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5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5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5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5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5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5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5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5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5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5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5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5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5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5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5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5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5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5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5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5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5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5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5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5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5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5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5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5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5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5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5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5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5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5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5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5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5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5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5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5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5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5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5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5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5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5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5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5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5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5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5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5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5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5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5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5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5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5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5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5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5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5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5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5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5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5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5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5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5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5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5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5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5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5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5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5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5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5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5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5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5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5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5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5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5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5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5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5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5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5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5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5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5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5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5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5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5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5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5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5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5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5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5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5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5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5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5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5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5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5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5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5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5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5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5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5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5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5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5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5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5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5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5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5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5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5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5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5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5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5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5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5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5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5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5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5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5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5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5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5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5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5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5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5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5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5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5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5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5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5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5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5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5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5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5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5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5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5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5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5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5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5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5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5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5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5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5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5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5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5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5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5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5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5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5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5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5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5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5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5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5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5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5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5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5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5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5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5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5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5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5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5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5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5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5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5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5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5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5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5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5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5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5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5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5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5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5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5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5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5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5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5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5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5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5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5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5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5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5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5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5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5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5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5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5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5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5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5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5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5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5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5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5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5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5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5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5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5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5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5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5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5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5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5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5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5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5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5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5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5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5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5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5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5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5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5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5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5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5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5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5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5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5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5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5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5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5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5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5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5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5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5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5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5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5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5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5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5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5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5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5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5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5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5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5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5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5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5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5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5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5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5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5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5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5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5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5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5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5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5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5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5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5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5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5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5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5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5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5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5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5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5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5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5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5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5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5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</sheetData>
  <mergeCells count="2">
    <mergeCell ref="E1:M1"/>
    <mergeCell ref="N1:Z1"/>
  </mergeCells>
  <conditionalFormatting sqref="B210:B212 B214:B215">
    <cfRule type="cellIs" priority="1" dxfId="0" operator="equal" stopIfTrue="1">
      <formula>"HT"</formula>
    </cfRule>
  </conditionalFormatting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evelyn.vonbuelow@bmeia.gv.at</cp:lastModifiedBy>
  <cp:lastPrinted>2007-09-20T14:44:47Z</cp:lastPrinted>
  <dcterms:created xsi:type="dcterms:W3CDTF">2007-03-07T08:33:30Z</dcterms:created>
  <dcterms:modified xsi:type="dcterms:W3CDTF">2008-08-01T07:32:00Z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COO.3000.112.16.389656</vt:lpwstr>
  </property>
  <property fmtid="{D5CDD505-2E9C-101B-9397-08002B2CF9AE}" pid="3" name="FSC#COOELAK@1.1001:Subject">
    <vt:lpwstr>COARM; 9. Jahresbericht; österr. Datenmaterial; Übermittlung an Ratssekretariat</vt:lpwstr>
  </property>
  <property fmtid="{D5CDD505-2E9C-101B-9397-08002B2CF9AE}" pid="4" name="FSC#COOELAK@1.1001:FileReference">
    <vt:lpwstr>BMeiA-AT.2.25.27/0006-II.8c/2007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Mag. Evelyn Von Buelow</vt:lpwstr>
  </property>
  <property fmtid="{D5CDD505-2E9C-101B-9397-08002B2CF9AE}" pid="10" name="FSC#COOELAK@1.1001:OwnerExtension">
    <vt:lpwstr>3614</vt:lpwstr>
  </property>
  <property fmtid="{D5CDD505-2E9C-101B-9397-08002B2CF9AE}" pid="11" name="FSC#COOELAK@1.1001:OwnerFaxExtension">
    <vt:lpwstr>3614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BMeiA - II.8 (Rüstungskontrolle u. Abrüstung)</vt:lpwstr>
  </property>
  <property fmtid="{D5CDD505-2E9C-101B-9397-08002B2CF9AE}" pid="17" name="FSC#COOELAK@1.1001:CreatedAt">
    <vt:lpwstr>21.09.2007 09:26:03</vt:lpwstr>
  </property>
  <property fmtid="{D5CDD505-2E9C-101B-9397-08002B2CF9AE}" pid="18" name="FSC#COOELAK@1.1001:OU">
    <vt:lpwstr>BMeiA - II (Sektion)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*COO.3000.112.16.389656*</vt:lpwstr>
  </property>
  <property fmtid="{D5CDD505-2E9C-101B-9397-08002B2CF9AE}" pid="21" name="FSC#COOELAK@1.1001:RefBarCode">
    <vt:lpwstr>* ds21_eu07 Austria annex corr 1*</vt:lpwstr>
  </property>
  <property fmtid="{D5CDD505-2E9C-101B-9397-08002B2CF9AE}" pid="22" name="FSC#COOELAK@1.1001:FileRefBarCode">
    <vt:lpwstr>*BMeiA-AT.2.25.27/0006-II.8c/2007*</vt:lpwstr>
  </property>
  <property fmtid="{D5CDD505-2E9C-101B-9397-08002B2CF9AE}" pid="23" name="FSC#COOELAK@1.1001:ExternalRef">
    <vt:lpwstr>ohne Zahl</vt:lpwstr>
  </property>
  <property fmtid="{D5CDD505-2E9C-101B-9397-08002B2CF9AE}" pid="24" name="FSC#COOELAK@1.1001:IncomingNumber">
    <vt:lpwstr>BMeiA-045369/2007</vt:lpwstr>
  </property>
  <property fmtid="{D5CDD505-2E9C-101B-9397-08002B2CF9AE}" pid="25" name="FSC#COOELAK@1.1001:IncomingSubject">
    <vt:lpwstr>COARM; 9. Jahresbericht; BMWA Daten</vt:lpwstr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Margit</vt:lpwstr>
  </property>
  <property fmtid="{D5CDD505-2E9C-101B-9397-08002B2CF9AE}" pid="31" name="FSC#COOELAK@1.1001:ApproverSurName">
    <vt:lpwstr>Bruck-Friedrich</vt:lpwstr>
  </property>
  <property fmtid="{D5CDD505-2E9C-101B-9397-08002B2CF9AE}" pid="32" name="FSC#COOELAK@1.1001:ApproverTitle">
    <vt:lpwstr>Mag.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>31.05.2007</vt:lpwstr>
  </property>
  <property fmtid="{D5CDD505-2E9C-101B-9397-08002B2CF9AE}" pid="45" name="FSC#EIBPRECONFIG@1.1001:EIBApprovedBy">
    <vt:lpwstr>Bruck-Friedrich</vt:lpwstr>
  </property>
  <property fmtid="{D5CDD505-2E9C-101B-9397-08002B2CF9AE}" pid="46" name="FSC#EIBPRECONFIG@1.1001:EIBApprovedBySubst">
    <vt:lpwstr/>
  </property>
  <property fmtid="{D5CDD505-2E9C-101B-9397-08002B2CF9AE}" pid="47" name="FSC#EIBPRECONFIG@1.1001:EIBApprovedByTitle">
    <vt:lpwstr>Mag. Margit Bruck-Friedrich</vt:lpwstr>
  </property>
  <property fmtid="{D5CDD505-2E9C-101B-9397-08002B2CF9AE}" pid="48" name="FSC#EIBPRECONFIG@1.1001:EIBDepartment">
    <vt:lpwstr>BMeiA - II (Sektion)</vt:lpwstr>
  </property>
  <property fmtid="{D5CDD505-2E9C-101B-9397-08002B2CF9AE}" pid="49" name="FSC#EIBPRECONFIG@1.1001:EIBDispatchedBy">
    <vt:lpwstr/>
  </property>
  <property fmtid="{D5CDD505-2E9C-101B-9397-08002B2CF9AE}" pid="50" name="FSC#EIBPRECONFIG@1.1001:ExtRefInc">
    <vt:lpwstr>ohne Zahl</vt:lpwstr>
  </property>
  <property fmtid="{D5CDD505-2E9C-101B-9397-08002B2CF9AE}" pid="51" name="FSC#EIBPRECONFIG@1.1001:IncomingAddrdate">
    <vt:lpwstr/>
  </property>
  <property fmtid="{D5CDD505-2E9C-101B-9397-08002B2CF9AE}" pid="52" name="FSC#EIBPRECONFIG@1.1001:IncomingDelivery">
    <vt:lpwstr/>
  </property>
  <property fmtid="{D5CDD505-2E9C-101B-9397-08002B2CF9AE}" pid="53" name="FSC#EIBPRECONFIG@1.1001:OwnerEmail">
    <vt:lpwstr>evelyn.von-buelow@bmeia.gv.at</vt:lpwstr>
  </property>
  <property fmtid="{D5CDD505-2E9C-101B-9397-08002B2CF9AE}" pid="54" name="FSC#EIBPRECONFIG@1.1001:OUEmail">
    <vt:lpwstr/>
  </property>
  <property fmtid="{D5CDD505-2E9C-101B-9397-08002B2CF9AE}" pid="55" name="FSC#EIBPRECONFIG@1.1001:OwnerGender">
    <vt:lpwstr>Weiblich</vt:lpwstr>
  </property>
  <property fmtid="{D5CDD505-2E9C-101B-9397-08002B2CF9AE}" pid="56" name="FSC#EIBPRECONFIG@1.1001:Priority">
    <vt:lpwstr>Nein</vt:lpwstr>
  </property>
  <property fmtid="{D5CDD505-2E9C-101B-9397-08002B2CF9AE}" pid="57" name="FSC#EIBPRECONFIG@1.1001:PreviousFiles">
    <vt:lpwstr>BMeiA-AT.2.25.27/0004-II.8c/2007</vt:lpwstr>
  </property>
  <property fmtid="{D5CDD505-2E9C-101B-9397-08002B2CF9AE}" pid="58" name="FSC#EIBPRECONFIG@1.1001:NextFiles">
    <vt:lpwstr/>
  </property>
  <property fmtid="{D5CDD505-2E9C-101B-9397-08002B2CF9AE}" pid="59" name="FSC#EIBPRECONFIG@1.1001:RelatedFiles">
    <vt:lpwstr>BMaA-AT.2.25.27/0060-II.8c/2006</vt:lpwstr>
  </property>
  <property fmtid="{D5CDD505-2E9C-101B-9397-08002B2CF9AE}" pid="60" name="FSC#EIBPRECONFIG@1.1001:CompletedOrdinals">
    <vt:lpwstr/>
  </property>
  <property fmtid="{D5CDD505-2E9C-101B-9397-08002B2CF9AE}" pid="61" name="FSC#EIBPRECONFIG@1.1001:NrAttachments">
    <vt:lpwstr/>
  </property>
  <property fmtid="{D5CDD505-2E9C-101B-9397-08002B2CF9AE}" pid="62" name="FSC#EIBPRECONFIG@1.1001:Attachments">
    <vt:lpwstr/>
  </property>
  <property fmtid="{D5CDD505-2E9C-101B-9397-08002B2CF9AE}" pid="63" name="FSC#EIBPRECONFIG@1.1001:SubjectArea">
    <vt:lpwstr/>
  </property>
  <property fmtid="{D5CDD505-2E9C-101B-9397-08002B2CF9AE}" pid="64" name="FSC#EIBPRECONFIG@1.1001:Recipients">
    <vt:lpwstr/>
  </property>
  <property fmtid="{D5CDD505-2E9C-101B-9397-08002B2CF9AE}" pid="65" name="FSC#EIBPRECONFIG@1.1001:Classified">
    <vt:lpwstr/>
  </property>
  <property fmtid="{D5CDD505-2E9C-101B-9397-08002B2CF9AE}" pid="66" name="FSC#EIBPRECONFIG@1.1001:Deadline">
    <vt:lpwstr/>
  </property>
  <property fmtid="{D5CDD505-2E9C-101B-9397-08002B2CF9AE}" pid="67" name="FSC#EIBPRECONFIG@1.1001:SettlementSubj">
    <vt:lpwstr>BMeiA-AT.2.25.27/0006-II.8c/2007</vt:lpwstr>
  </property>
  <property fmtid="{D5CDD505-2E9C-101B-9397-08002B2CF9AE}" pid="68" name="FSC#EIBPRECONFIG@1.1001:OUAddr">
    <vt:lpwstr/>
  </property>
  <property fmtid="{D5CDD505-2E9C-101B-9397-08002B2CF9AE}" pid="69" name="FSC#EIBPRECONFIG@1.1001:OUDescr">
    <vt:lpwstr/>
  </property>
  <property fmtid="{D5CDD505-2E9C-101B-9397-08002B2CF9AE}" pid="70" name="FSC#EIBPRECONFIG@1.1001:Signatures">
    <vt:lpwstr/>
  </property>
  <property fmtid="{D5CDD505-2E9C-101B-9397-08002B2CF9AE}" pid="71" name="FSC#EIBPRECONFIG@1.1001:currentuser">
    <vt:lpwstr>COO.3000.100.1.175828</vt:lpwstr>
  </property>
  <property fmtid="{D5CDD505-2E9C-101B-9397-08002B2CF9AE}" pid="72" name="FSC#EIBPRECONFIG@1.1001:currentuserrolegroup">
    <vt:lpwstr>COO.3000.100.1.161203</vt:lpwstr>
  </property>
  <property fmtid="{D5CDD505-2E9C-101B-9397-08002B2CF9AE}" pid="73" name="FSC#EIBPRECONFIG@1.1001:currentuserroleposition">
    <vt:lpwstr>COO.1.1001.1.4328</vt:lpwstr>
  </property>
  <property fmtid="{D5CDD505-2E9C-101B-9397-08002B2CF9AE}" pid="74" name="FSC#EIBPRECONFIG@1.1001:currentuserroot">
    <vt:lpwstr>COO.3000.112.11.73729</vt:lpwstr>
  </property>
  <property fmtid="{D5CDD505-2E9C-101B-9397-08002B2CF9AE}" pid="75" name="FSC#EIBPRECONFIG@1.1001:toplevelobject">
    <vt:lpwstr>COO.3000.112.17.1202413</vt:lpwstr>
  </property>
  <property fmtid="{D5CDD505-2E9C-101B-9397-08002B2CF9AE}" pid="76" name="FSC#EIBPRECONFIG@1.1001:objchangedby">
    <vt:lpwstr>Von Buelow, Evelyn, Mag.</vt:lpwstr>
  </property>
  <property fmtid="{D5CDD505-2E9C-101B-9397-08002B2CF9AE}" pid="77" name="FSC#EIBPRECONFIG@1.1001:objchangedat">
    <vt:lpwstr>17.06.2008 15:38:32</vt:lpwstr>
  </property>
  <property fmtid="{D5CDD505-2E9C-101B-9397-08002B2CF9AE}" pid="78" name="FSC#EIBPRECONFIG@1.1001:objname">
    <vt:lpwstr> ds21_eu07 Austria annex corr 1</vt:lpwstr>
  </property>
  <property fmtid="{D5CDD505-2E9C-101B-9397-08002B2CF9AE}" pid="79" name="FSC#EIBPRECONFIG@1.1001:EIBProcessResponsiblePhone">
    <vt:lpwstr/>
  </property>
  <property fmtid="{D5CDD505-2E9C-101B-9397-08002B2CF9AE}" pid="80" name="FSC#EIBPRECONFIG@1.1001:EIBProcessResponsibleMail">
    <vt:lpwstr/>
  </property>
  <property fmtid="{D5CDD505-2E9C-101B-9397-08002B2CF9AE}" pid="81" name="FSC#EIBPRECONFIG@1.1001:EIBProcessResponsibleFax">
    <vt:lpwstr/>
  </property>
  <property fmtid="{D5CDD505-2E9C-101B-9397-08002B2CF9AE}" pid="82" name="FSC#EIBPRECONFIG@1.1001:EIBProcessResponsible">
    <vt:lpwstr/>
  </property>
</Properties>
</file>